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44525" refMode="R1C1"/>
</workbook>
</file>

<file path=xl/calcChain.xml><?xml version="1.0" encoding="utf-8"?>
<calcChain xmlns="http://schemas.openxmlformats.org/spreadsheetml/2006/main">
  <c r="AE18" i="1" l="1"/>
  <c r="AC52" i="1" l="1"/>
  <c r="AE52" i="1"/>
  <c r="AE275" i="1" l="1"/>
  <c r="AC275" i="1"/>
  <c r="AE274" i="1"/>
  <c r="AC274" i="1"/>
  <c r="AE273" i="1"/>
  <c r="AC273" i="1"/>
  <c r="AE272" i="1"/>
  <c r="AC272" i="1"/>
  <c r="AE271" i="1"/>
  <c r="AC271" i="1"/>
  <c r="AE270" i="1"/>
  <c r="AC270" i="1"/>
  <c r="AE269" i="1"/>
  <c r="AC269" i="1"/>
  <c r="AE268" i="1"/>
  <c r="AC268" i="1"/>
  <c r="AE267" i="1"/>
  <c r="AC267" i="1"/>
  <c r="AE266" i="1"/>
  <c r="AC266" i="1"/>
  <c r="AE265" i="1"/>
  <c r="AC265" i="1"/>
  <c r="AE264" i="1"/>
  <c r="AC264" i="1"/>
  <c r="AE263" i="1"/>
  <c r="AC263" i="1"/>
  <c r="AE262" i="1"/>
  <c r="AC262" i="1"/>
  <c r="AE261" i="1"/>
  <c r="AC261" i="1"/>
  <c r="AE260" i="1"/>
  <c r="AC260" i="1"/>
  <c r="AE259" i="1"/>
  <c r="AC259" i="1"/>
  <c r="AE258" i="1"/>
  <c r="AC258" i="1"/>
  <c r="AE257" i="1"/>
  <c r="AC257" i="1"/>
  <c r="AE256" i="1"/>
  <c r="AC256" i="1"/>
  <c r="AE255" i="1"/>
  <c r="AC255" i="1"/>
  <c r="AE254" i="1"/>
  <c r="AC254" i="1"/>
  <c r="AE253" i="1"/>
  <c r="AC253" i="1"/>
  <c r="AE252" i="1"/>
  <c r="AC252" i="1"/>
  <c r="AE251" i="1"/>
  <c r="AC251" i="1"/>
  <c r="AE250" i="1"/>
  <c r="AC250" i="1"/>
  <c r="AE249" i="1"/>
  <c r="AC249" i="1"/>
  <c r="AE248" i="1"/>
  <c r="AC248" i="1"/>
  <c r="AE247" i="1"/>
  <c r="AC247" i="1"/>
  <c r="AE246" i="1"/>
  <c r="AC246" i="1"/>
  <c r="AE245" i="1"/>
  <c r="AC245" i="1"/>
  <c r="AE244" i="1"/>
  <c r="AC244" i="1"/>
  <c r="AE243" i="1"/>
  <c r="AC243" i="1"/>
  <c r="AE242" i="1"/>
  <c r="AC242" i="1"/>
  <c r="AE241" i="1"/>
  <c r="AC241" i="1"/>
  <c r="AE240" i="1"/>
  <c r="AC240" i="1"/>
  <c r="AE239" i="1"/>
  <c r="AC239" i="1"/>
  <c r="AE238" i="1"/>
  <c r="AC238" i="1"/>
  <c r="AE237" i="1"/>
  <c r="AC237" i="1"/>
  <c r="AE236" i="1"/>
  <c r="AC236" i="1"/>
  <c r="AE235" i="1"/>
  <c r="AC235" i="1"/>
  <c r="AE234" i="1"/>
  <c r="AC234" i="1"/>
  <c r="AE233" i="1"/>
  <c r="AC233" i="1"/>
  <c r="AE232" i="1"/>
  <c r="AC232" i="1"/>
  <c r="AE231" i="1"/>
  <c r="AC231" i="1"/>
  <c r="AE230" i="1"/>
  <c r="AC230" i="1"/>
  <c r="AE229" i="1"/>
  <c r="AC229" i="1"/>
  <c r="AE228" i="1"/>
  <c r="AC228" i="1"/>
  <c r="AE227" i="1"/>
  <c r="AC227" i="1"/>
  <c r="AE226" i="1"/>
  <c r="AC226" i="1"/>
  <c r="AE225" i="1"/>
  <c r="AC225" i="1"/>
  <c r="AE224" i="1"/>
  <c r="AC224" i="1"/>
  <c r="AE223" i="1"/>
  <c r="AC223" i="1"/>
  <c r="AE222" i="1"/>
  <c r="AC222" i="1"/>
  <c r="AE221" i="1"/>
  <c r="AC221" i="1"/>
  <c r="AE220" i="1"/>
  <c r="AC220" i="1"/>
  <c r="AE219" i="1"/>
  <c r="AC219" i="1"/>
  <c r="AE218" i="1"/>
  <c r="AC218" i="1"/>
  <c r="AE217" i="1"/>
  <c r="AC217" i="1"/>
  <c r="AE216" i="1"/>
  <c r="AC216" i="1"/>
  <c r="AE215" i="1"/>
  <c r="AC215" i="1"/>
  <c r="AE214" i="1"/>
  <c r="AC214" i="1"/>
  <c r="AE213" i="1"/>
  <c r="AC213" i="1"/>
  <c r="AE212" i="1"/>
  <c r="AC212" i="1"/>
  <c r="AE211" i="1"/>
  <c r="AC211" i="1"/>
  <c r="AE210" i="1"/>
  <c r="AC210" i="1"/>
  <c r="AE209" i="1"/>
  <c r="AC209" i="1"/>
  <c r="AE208" i="1"/>
  <c r="AC208" i="1"/>
  <c r="AE207" i="1"/>
  <c r="AC207" i="1"/>
  <c r="AE206" i="1"/>
  <c r="AC206" i="1"/>
  <c r="AE205" i="1"/>
  <c r="AC205" i="1"/>
  <c r="AE204" i="1"/>
  <c r="AC204" i="1"/>
  <c r="AE203" i="1"/>
  <c r="AC203" i="1"/>
  <c r="AE202" i="1"/>
  <c r="AC202" i="1"/>
  <c r="AE201" i="1"/>
  <c r="AC201" i="1"/>
  <c r="AE200" i="1"/>
  <c r="AC200" i="1"/>
  <c r="AE199" i="1"/>
  <c r="AC199" i="1"/>
  <c r="AE198" i="1"/>
  <c r="AC198" i="1"/>
  <c r="AE197" i="1"/>
  <c r="AC197" i="1"/>
  <c r="AE196" i="1"/>
  <c r="AC196" i="1"/>
  <c r="AE195" i="1"/>
  <c r="AC195" i="1"/>
  <c r="AE194" i="1"/>
  <c r="AC194" i="1"/>
  <c r="AE193" i="1"/>
  <c r="AC193" i="1"/>
  <c r="AE192" i="1"/>
  <c r="AC192" i="1"/>
  <c r="AE191" i="1"/>
  <c r="AC191" i="1"/>
  <c r="AE190" i="1"/>
  <c r="AC190" i="1"/>
  <c r="AE189" i="1"/>
  <c r="AC189" i="1"/>
  <c r="AE188" i="1"/>
  <c r="AC188" i="1"/>
  <c r="AE187" i="1"/>
  <c r="AC187" i="1"/>
  <c r="AE186" i="1"/>
  <c r="AC186" i="1"/>
  <c r="AE185" i="1"/>
  <c r="AC185" i="1"/>
  <c r="AE184" i="1"/>
  <c r="AC184" i="1"/>
  <c r="AE183" i="1"/>
  <c r="AC183" i="1"/>
  <c r="AE182" i="1"/>
  <c r="AC182" i="1"/>
  <c r="AE181" i="1"/>
  <c r="AC181" i="1"/>
  <c r="AE180" i="1"/>
  <c r="AC180" i="1"/>
  <c r="AE179" i="1"/>
  <c r="AC179" i="1"/>
  <c r="AE178" i="1"/>
  <c r="AC178" i="1"/>
  <c r="AE177" i="1"/>
  <c r="AC177" i="1"/>
  <c r="AE176" i="1"/>
  <c r="AC176" i="1"/>
  <c r="AE175" i="1"/>
  <c r="AC175" i="1"/>
  <c r="AE174" i="1"/>
  <c r="AC174" i="1"/>
  <c r="AE173" i="1"/>
  <c r="AC173" i="1"/>
  <c r="AE172" i="1"/>
  <c r="AC172" i="1"/>
  <c r="AE171" i="1"/>
  <c r="AC171" i="1"/>
  <c r="AE170" i="1"/>
  <c r="AC170" i="1"/>
  <c r="AE169" i="1"/>
  <c r="AC169" i="1"/>
  <c r="AE168" i="1"/>
  <c r="AC168" i="1"/>
  <c r="AE167" i="1"/>
  <c r="AC167" i="1"/>
  <c r="AE166" i="1"/>
  <c r="AC166" i="1"/>
  <c r="AE165" i="1"/>
  <c r="AC165" i="1"/>
  <c r="AE164" i="1"/>
  <c r="AC164" i="1"/>
  <c r="AE163" i="1"/>
  <c r="AC163" i="1"/>
  <c r="AE162" i="1"/>
  <c r="AC162" i="1"/>
  <c r="AE161" i="1"/>
  <c r="AC161" i="1"/>
  <c r="AE160" i="1"/>
  <c r="AC160" i="1"/>
  <c r="AE159" i="1"/>
  <c r="AC159" i="1"/>
  <c r="AE158" i="1"/>
  <c r="AC158" i="1"/>
  <c r="AE157" i="1"/>
  <c r="AC157" i="1"/>
  <c r="AE156" i="1"/>
  <c r="AC156" i="1"/>
  <c r="AE155" i="1"/>
  <c r="AC155" i="1"/>
  <c r="AE154" i="1"/>
  <c r="AC154" i="1"/>
  <c r="AE153" i="1"/>
  <c r="AC153" i="1"/>
  <c r="AE152" i="1"/>
  <c r="AC152" i="1"/>
  <c r="AE151" i="1"/>
  <c r="AC151" i="1"/>
  <c r="AE150" i="1"/>
  <c r="AC150" i="1"/>
  <c r="AE149" i="1"/>
  <c r="AC149" i="1"/>
  <c r="AE148" i="1"/>
  <c r="AC148" i="1"/>
  <c r="AE147" i="1"/>
  <c r="AC147" i="1"/>
  <c r="AE146" i="1"/>
  <c r="AC146" i="1"/>
  <c r="AE145" i="1"/>
  <c r="AC145" i="1"/>
  <c r="AE144" i="1"/>
  <c r="AC144" i="1"/>
  <c r="AE143" i="1"/>
  <c r="AC143" i="1"/>
  <c r="AE142" i="1"/>
  <c r="AC142" i="1"/>
  <c r="AE141" i="1"/>
  <c r="AC141" i="1"/>
  <c r="AE140" i="1"/>
  <c r="AC140" i="1"/>
  <c r="AE139" i="1"/>
  <c r="AC139" i="1"/>
  <c r="AE138" i="1"/>
  <c r="AC138" i="1"/>
  <c r="AE137" i="1"/>
  <c r="AC137" i="1"/>
  <c r="AE136" i="1"/>
  <c r="AC136" i="1"/>
  <c r="AE135" i="1"/>
  <c r="AC135" i="1"/>
  <c r="AE134" i="1"/>
  <c r="AC134" i="1"/>
  <c r="AE133" i="1"/>
  <c r="AC133" i="1"/>
  <c r="AE132" i="1"/>
  <c r="AC132" i="1"/>
  <c r="AE131" i="1"/>
  <c r="AC131" i="1"/>
  <c r="AE130" i="1"/>
  <c r="AC130" i="1"/>
  <c r="AE129" i="1"/>
  <c r="AC129" i="1"/>
  <c r="AE128" i="1"/>
  <c r="AC128" i="1"/>
  <c r="AE127" i="1"/>
  <c r="AC127" i="1"/>
  <c r="AE126" i="1"/>
  <c r="AC126" i="1"/>
  <c r="AE125" i="1"/>
  <c r="AC125" i="1"/>
  <c r="AE124" i="1"/>
  <c r="AC124" i="1"/>
  <c r="AE123" i="1"/>
  <c r="AC123" i="1"/>
  <c r="AE122" i="1"/>
  <c r="AC122" i="1"/>
  <c r="AE121" i="1"/>
  <c r="AC121" i="1"/>
  <c r="AE120" i="1"/>
  <c r="AC120" i="1"/>
  <c r="AE119" i="1"/>
  <c r="AC119" i="1"/>
  <c r="AE118" i="1"/>
  <c r="AC118" i="1"/>
  <c r="AE117" i="1"/>
  <c r="AC117" i="1"/>
  <c r="AE116" i="1"/>
  <c r="AC116" i="1"/>
  <c r="AE115" i="1"/>
  <c r="AC115" i="1"/>
  <c r="AE114" i="1"/>
  <c r="AC114" i="1"/>
  <c r="AE113" i="1"/>
  <c r="AC113" i="1"/>
  <c r="AE112" i="1"/>
  <c r="AC112" i="1"/>
  <c r="AE111" i="1"/>
  <c r="AC111" i="1"/>
  <c r="AE110" i="1"/>
  <c r="AC110" i="1"/>
  <c r="AE109" i="1"/>
  <c r="AC109" i="1"/>
  <c r="AE108" i="1"/>
  <c r="AC108" i="1"/>
  <c r="AE107" i="1"/>
  <c r="AC107" i="1"/>
  <c r="AE106" i="1"/>
  <c r="AC106" i="1"/>
  <c r="AE105" i="1"/>
  <c r="AC105" i="1"/>
  <c r="AE104" i="1"/>
  <c r="AC104" i="1"/>
  <c r="AE103" i="1"/>
  <c r="AC103" i="1"/>
  <c r="AE102" i="1"/>
  <c r="AC102" i="1"/>
  <c r="AE101" i="1"/>
  <c r="AC101" i="1"/>
  <c r="AE100" i="1"/>
  <c r="AC100" i="1"/>
  <c r="AE99" i="1"/>
  <c r="AC99" i="1"/>
  <c r="AE98" i="1"/>
  <c r="AC98" i="1"/>
  <c r="AE97" i="1"/>
  <c r="AC97" i="1"/>
  <c r="AE96" i="1"/>
  <c r="AC96" i="1"/>
  <c r="AE95" i="1"/>
  <c r="AC95" i="1"/>
  <c r="AE94" i="1"/>
  <c r="AC94" i="1"/>
  <c r="AE93" i="1"/>
  <c r="AC93" i="1"/>
  <c r="AE92" i="1"/>
  <c r="AC92" i="1"/>
  <c r="AE91" i="1"/>
  <c r="AC91" i="1"/>
  <c r="AE90" i="1"/>
  <c r="AC90" i="1"/>
  <c r="AE89" i="1"/>
  <c r="AC89" i="1"/>
  <c r="AE88" i="1"/>
  <c r="AC88" i="1"/>
  <c r="AE87" i="1"/>
  <c r="AC87" i="1"/>
  <c r="AE86" i="1"/>
  <c r="AC86" i="1"/>
  <c r="AE85" i="1"/>
  <c r="AC85" i="1"/>
  <c r="AE84" i="1"/>
  <c r="AC84" i="1"/>
  <c r="AE83" i="1"/>
  <c r="AC83" i="1"/>
  <c r="AE82" i="1"/>
  <c r="AC82" i="1"/>
  <c r="AE81" i="1"/>
  <c r="AC81" i="1"/>
  <c r="AE80" i="1"/>
  <c r="AC80" i="1"/>
  <c r="AE79" i="1"/>
  <c r="AC79" i="1"/>
  <c r="AE78" i="1"/>
  <c r="AC78" i="1"/>
  <c r="AE77" i="1"/>
  <c r="AC77" i="1"/>
  <c r="AE76" i="1"/>
  <c r="AC76" i="1"/>
  <c r="AE75" i="1"/>
  <c r="AC75" i="1"/>
  <c r="AE74" i="1"/>
  <c r="AC74" i="1"/>
  <c r="AE73" i="1"/>
  <c r="AC73" i="1"/>
  <c r="AE72" i="1"/>
  <c r="AC72" i="1"/>
  <c r="AE71" i="1"/>
  <c r="AC71" i="1"/>
  <c r="AE70" i="1"/>
  <c r="AC70" i="1"/>
  <c r="AE69" i="1"/>
  <c r="AC69" i="1"/>
  <c r="AE68" i="1"/>
  <c r="AC68" i="1"/>
  <c r="AE67" i="1"/>
  <c r="AC67" i="1"/>
  <c r="AE66" i="1"/>
  <c r="AC66" i="1"/>
  <c r="AE65" i="1"/>
  <c r="AC65" i="1"/>
  <c r="AE64" i="1"/>
  <c r="AC64" i="1"/>
  <c r="AE63" i="1"/>
  <c r="AC63" i="1"/>
  <c r="AE62" i="1"/>
  <c r="AC62" i="1"/>
  <c r="AE61" i="1"/>
  <c r="AC61" i="1"/>
  <c r="AE60" i="1"/>
  <c r="AC60" i="1"/>
  <c r="AE59" i="1"/>
  <c r="AC59" i="1"/>
  <c r="AE58" i="1"/>
  <c r="AC58" i="1"/>
  <c r="AE57" i="1"/>
  <c r="AC57" i="1"/>
  <c r="AE56" i="1"/>
  <c r="AC56" i="1"/>
  <c r="AE55" i="1"/>
  <c r="AC55" i="1"/>
  <c r="AE54" i="1"/>
  <c r="AC54" i="1"/>
  <c r="AE53" i="1"/>
  <c r="AC53" i="1"/>
  <c r="AE51" i="1"/>
  <c r="AC51" i="1"/>
  <c r="AE50" i="1"/>
  <c r="AC50" i="1"/>
  <c r="AE49" i="1"/>
  <c r="AC49" i="1"/>
  <c r="AE48" i="1"/>
  <c r="AC48" i="1"/>
  <c r="AE47" i="1"/>
  <c r="AC47" i="1"/>
  <c r="AE46" i="1"/>
  <c r="AC46" i="1"/>
  <c r="AE45" i="1"/>
  <c r="AC45" i="1"/>
  <c r="AE44" i="1"/>
  <c r="AC44" i="1"/>
  <c r="AE43" i="1"/>
  <c r="AC43" i="1"/>
  <c r="AE42" i="1"/>
  <c r="AC42" i="1"/>
  <c r="AE41" i="1"/>
  <c r="AC41" i="1"/>
  <c r="AE40" i="1"/>
  <c r="AC40" i="1"/>
  <c r="AE39" i="1"/>
  <c r="AC39" i="1"/>
  <c r="AE38" i="1"/>
  <c r="AC38" i="1"/>
  <c r="AE37" i="1"/>
  <c r="AC37" i="1"/>
  <c r="AE36" i="1"/>
  <c r="AC36" i="1"/>
  <c r="AE35" i="1"/>
  <c r="AC35" i="1"/>
  <c r="AE34" i="1"/>
  <c r="AC34" i="1"/>
  <c r="AE33" i="1"/>
  <c r="AC33" i="1"/>
  <c r="AE32" i="1"/>
  <c r="AC32" i="1"/>
  <c r="AE31" i="1"/>
  <c r="AC31" i="1"/>
  <c r="AE30" i="1"/>
  <c r="AC30" i="1"/>
  <c r="AE29" i="1"/>
  <c r="AC29" i="1"/>
  <c r="AE28" i="1"/>
  <c r="AC28" i="1"/>
  <c r="AE27" i="1"/>
  <c r="AC27" i="1"/>
  <c r="AE26" i="1"/>
  <c r="AC26" i="1"/>
  <c r="AE25" i="1"/>
  <c r="AC25" i="1"/>
  <c r="AE24" i="1"/>
  <c r="AC24" i="1"/>
  <c r="AE23" i="1"/>
  <c r="AC23" i="1"/>
  <c r="AE22" i="1"/>
  <c r="AC22" i="1"/>
  <c r="AE21" i="1"/>
  <c r="AC21" i="1"/>
  <c r="AE20" i="1"/>
  <c r="AC20" i="1"/>
  <c r="AE19" i="1"/>
  <c r="AC19" i="1"/>
  <c r="AC18" i="1"/>
  <c r="K12" i="1"/>
  <c r="K11" i="1"/>
  <c r="K10" i="1" l="1"/>
  <c r="K9" i="1"/>
  <c r="N9" i="1" s="1"/>
  <c r="K13" i="1"/>
  <c r="K14" i="1"/>
  <c r="K15" i="1"/>
</calcChain>
</file>

<file path=xl/sharedStrings.xml><?xml version="1.0" encoding="utf-8"?>
<sst xmlns="http://schemas.openxmlformats.org/spreadsheetml/2006/main" count="4257" uniqueCount="1125">
  <si>
    <t>190</t>
  </si>
  <si>
    <t>Комментарий к заказу:</t>
  </si>
  <si>
    <t>ООО "Издательство "Детская и юношеская книга"</t>
  </si>
  <si>
    <t>Прайс базовый</t>
  </si>
  <si>
    <t>И  Н  Ф  О  Р  М  А  Ц  И  Я     П  О     З  А  К  А  З  У</t>
  </si>
  <si>
    <t>В зеленом поле поставьте, пожалуйста, вашу скидку</t>
  </si>
  <si>
    <t xml:space="preserve"> </t>
  </si>
  <si>
    <t>СКИДКА, % ↓</t>
  </si>
  <si>
    <t>ИТОГО 
С УЧЕТОМ СКИДКИ</t>
  </si>
  <si>
    <t>ВСЕГО</t>
  </si>
  <si>
    <t>Ваш заказ, руб</t>
  </si>
  <si>
    <t>Наименований</t>
  </si>
  <si>
    <t>Штук (в россыпи)</t>
  </si>
  <si>
    <t>При поставке заказанного товара, полное соответствие вашему заказу не может быть гарантировано по следующим параметрам:
 – стандарт;
 – ISBN;
 – EAN.</t>
  </si>
  <si>
    <t>Пачек (целых)</t>
  </si>
  <si>
    <t>Пачек всего (округленно)</t>
  </si>
  <si>
    <t>Штук всего (пачки + россыпь)</t>
  </si>
  <si>
    <t>Общим весом, кг</t>
  </si>
  <si>
    <t>Заказ, пач.</t>
  </si>
  <si>
    <t>Заказ, шт.</t>
  </si>
  <si>
    <t>Цена</t>
  </si>
  <si>
    <t>Комментарий</t>
  </si>
  <si>
    <t>Наименование</t>
  </si>
  <si>
    <t>Автор</t>
  </si>
  <si>
    <t>Автор вступительной статьи</t>
  </si>
  <si>
    <t>Серия</t>
  </si>
  <si>
    <t>Права</t>
  </si>
  <si>
    <t>ISBN</t>
  </si>
  <si>
    <t>Стд</t>
  </si>
  <si>
    <t>Год</t>
  </si>
  <si>
    <t>Первый тираж</t>
  </si>
  <si>
    <t>Последний тираж</t>
  </si>
  <si>
    <t>Кол-во cтр.</t>
  </si>
  <si>
    <t>Вес,
кг</t>
  </si>
  <si>
    <t>Ширина</t>
  </si>
  <si>
    <t>Высота</t>
  </si>
  <si>
    <t>Глубина</t>
  </si>
  <si>
    <t>Бумага</t>
  </si>
  <si>
    <t>Формат</t>
  </si>
  <si>
    <t>Цветн. печати</t>
  </si>
  <si>
    <t>Вид переплета</t>
  </si>
  <si>
    <t>Код товара</t>
  </si>
  <si>
    <t>НДС</t>
  </si>
  <si>
    <t>Реком. возраст</t>
  </si>
  <si>
    <t>Возр. огран.</t>
  </si>
  <si>
    <t>Заказ ИТОГО, шт</t>
  </si>
  <si>
    <t>Аннотация</t>
  </si>
  <si>
    <t>новинка</t>
  </si>
  <si>
    <t>BIANCA. Жизнь белой суки. Роман. Лиханов Д.А.</t>
  </si>
  <si>
    <t>Лиханов Д.А.</t>
  </si>
  <si>
    <t>Вне серии</t>
  </si>
  <si>
    <t>Исключительные</t>
  </si>
  <si>
    <t>978-5-907546-06-6</t>
  </si>
  <si>
    <t>05.08.2022</t>
  </si>
  <si>
    <t>Офс.65</t>
  </si>
  <si>
    <t>84x108/32</t>
  </si>
  <si>
    <t>1+1</t>
  </si>
  <si>
    <t>7БЦ</t>
  </si>
  <si>
    <t>77000478</t>
  </si>
  <si>
    <t>10%</t>
  </si>
  <si>
    <t>16+</t>
  </si>
  <si>
    <t>допечатка</t>
  </si>
  <si>
    <t>84x108/16</t>
  </si>
  <si>
    <t>4+4</t>
  </si>
  <si>
    <t>12+</t>
  </si>
  <si>
    <t>70x90/16</t>
  </si>
  <si>
    <t>6+</t>
  </si>
  <si>
    <t>Самые главные правила безопасности. Стихи, загадки, задания. Дружинина М.В.</t>
  </si>
  <si>
    <t>Дружинина М.В.</t>
  </si>
  <si>
    <t>978-5-907545-07-6</t>
  </si>
  <si>
    <t>12.04.2022</t>
  </si>
  <si>
    <t>17.02.2023</t>
  </si>
  <si>
    <t>Офс.120</t>
  </si>
  <si>
    <t>77000003</t>
  </si>
  <si>
    <t>4+</t>
  </si>
  <si>
    <t>0+</t>
  </si>
  <si>
    <t>Что мы Родиной зовём. Стихи. Степанов В.А.</t>
  </si>
  <si>
    <t>Степанов В.А.</t>
  </si>
  <si>
    <t>978-5-907545-38-0</t>
  </si>
  <si>
    <t>30.05.2022</t>
  </si>
  <si>
    <t>24.07.2025</t>
  </si>
  <si>
    <t>77000002</t>
  </si>
  <si>
    <t>Авиация. Вишня Д.Е.</t>
  </si>
  <si>
    <t>Вишня Д.Е.</t>
  </si>
  <si>
    <t>Кем быть?</t>
  </si>
  <si>
    <t>978-5-00219-019-5</t>
  </si>
  <si>
    <t>15.01.2024</t>
  </si>
  <si>
    <t>60x90/8</t>
  </si>
  <si>
    <t>77000543</t>
  </si>
  <si>
    <t>ВДНХ. Жолобов И.</t>
  </si>
  <si>
    <t>Жолобов И.</t>
  </si>
  <si>
    <t>978-5-00219-109-3</t>
  </si>
  <si>
    <t>04.04.2024</t>
  </si>
  <si>
    <t>14.06.2024</t>
  </si>
  <si>
    <t>77000750</t>
  </si>
  <si>
    <t>Издательский дом. Цепляев В.Ю.</t>
  </si>
  <si>
    <t>Цепляев В.Ю.</t>
  </si>
  <si>
    <t>978-5-00219-106-2</t>
  </si>
  <si>
    <t>06.06.2024</t>
  </si>
  <si>
    <t>25.12.2025</t>
  </si>
  <si>
    <t>77000552</t>
  </si>
  <si>
    <t>Кино. Быкова Е.Г., Шапошников В.</t>
  </si>
  <si>
    <t>Быкова Е.Г., Шапошников В.</t>
  </si>
  <si>
    <t>978-5-00219-025-6</t>
  </si>
  <si>
    <t>77000545</t>
  </si>
  <si>
    <t>Почта. Крудова Е.А.</t>
  </si>
  <si>
    <t>Крудова Е.А.</t>
  </si>
  <si>
    <t>978-5-00219-001-0</t>
  </si>
  <si>
    <t>06.07.2023</t>
  </si>
  <si>
    <t>77000549</t>
  </si>
  <si>
    <t>Дмитриевская Л.Н.</t>
  </si>
  <si>
    <t>Классная библиотека</t>
  </si>
  <si>
    <t>28.02.2023</t>
  </si>
  <si>
    <t>"Ещё люблю, ещё томлюсь…" Лирика. Фет А.А.</t>
  </si>
  <si>
    <t>Фет А.А.</t>
  </si>
  <si>
    <t>Федоров А.В.</t>
  </si>
  <si>
    <t>978-5-00219-058-4</t>
  </si>
  <si>
    <t>08.05.2024</t>
  </si>
  <si>
    <t>77000165</t>
  </si>
  <si>
    <t>14+</t>
  </si>
  <si>
    <t>"Я был готов любить весь мир…" Лирика. Лермонтов М.Ю.</t>
  </si>
  <si>
    <t>Лермонтов М.Ю.</t>
  </si>
  <si>
    <t>Аникин А.А.</t>
  </si>
  <si>
    <t>978-5-907546-40-0</t>
  </si>
  <si>
    <t>08.10.2022</t>
  </si>
  <si>
    <t>28.03.2023</t>
  </si>
  <si>
    <t>77000327</t>
  </si>
  <si>
    <t>11+</t>
  </si>
  <si>
    <t>10.10.2022</t>
  </si>
  <si>
    <t>15+</t>
  </si>
  <si>
    <t>Галкин А.Б.</t>
  </si>
  <si>
    <t>30.09.2022</t>
  </si>
  <si>
    <t>«Я сердце вьюгой закрутил...» Лирика. Блок А.А.</t>
  </si>
  <si>
    <t>Блок А.А.</t>
  </si>
  <si>
    <t>978-5-907546-37-0</t>
  </si>
  <si>
    <t>22.02.2023</t>
  </si>
  <si>
    <t>29.01.2024</t>
  </si>
  <si>
    <t>77000108</t>
  </si>
  <si>
    <t>Матвеева Е.И.</t>
  </si>
  <si>
    <t>04.06.2022</t>
  </si>
  <si>
    <t>7+</t>
  </si>
  <si>
    <t>Анна Каренина. Роман. Том 1. Толстой Л.Н.</t>
  </si>
  <si>
    <t>Толстой Л.Н.</t>
  </si>
  <si>
    <t>978-5-00219-031-7</t>
  </si>
  <si>
    <t>29.02.2024</t>
  </si>
  <si>
    <t>77000358</t>
  </si>
  <si>
    <t>Анна Каренина. Роман. Том 2. Толстой Л.Н.</t>
  </si>
  <si>
    <t>978-5-00219-041-6</t>
  </si>
  <si>
    <t>77000359</t>
  </si>
  <si>
    <t>Анна на шее. Рассказы и повесть. Чехов А.П.</t>
  </si>
  <si>
    <t>Чехов А.П.</t>
  </si>
  <si>
    <t>Минералова И.Г.</t>
  </si>
  <si>
    <t>978-5-00219-064-5</t>
  </si>
  <si>
    <t>24.04.2024</t>
  </si>
  <si>
    <t>77000597</t>
  </si>
  <si>
    <t>Батый. Исторический роман. Ян Василий</t>
  </si>
  <si>
    <t>Ян Василий</t>
  </si>
  <si>
    <t>Кочегаров К.А.</t>
  </si>
  <si>
    <t>978-5-907546-48-6</t>
  </si>
  <si>
    <t>16.02.2023</t>
  </si>
  <si>
    <t>77000422</t>
  </si>
  <si>
    <t>Достоевский Ф.М.</t>
  </si>
  <si>
    <t>10.09.2022</t>
  </si>
  <si>
    <t>Белеет парус одинокий. Повесть. Катаев В.П.</t>
  </si>
  <si>
    <t>Катаев В.П.</t>
  </si>
  <si>
    <t>978-5-907545-94-6</t>
  </si>
  <si>
    <t>77000067</t>
  </si>
  <si>
    <t>Белый Бим Черное ухо. Повесть. Троепольский Г.Н.</t>
  </si>
  <si>
    <t>Троепольский Г.Н.</t>
  </si>
  <si>
    <t>Гладкова (Троепольская) Н.Г.</t>
  </si>
  <si>
    <t>978-5-907546-41-7</t>
  </si>
  <si>
    <t>20.12.2022</t>
  </si>
  <si>
    <t>77000051</t>
  </si>
  <si>
    <t>Белый пудель. Рассказы. Куприн А.И.</t>
  </si>
  <si>
    <t>Куприн А.И.</t>
  </si>
  <si>
    <t>978-5-907545-17-5</t>
  </si>
  <si>
    <t>10.04.2022</t>
  </si>
  <si>
    <t>77000057</t>
  </si>
  <si>
    <t>Благие намерения. Повесть. Лиханов А.А.</t>
  </si>
  <si>
    <t>Лиханов А.А.</t>
  </si>
  <si>
    <t>978-5-907545-87-8</t>
  </si>
  <si>
    <t>15.08.2022</t>
  </si>
  <si>
    <t>77000460</t>
  </si>
  <si>
    <t>Богомолье. Повести и рассказы. Шмелёв И.С.</t>
  </si>
  <si>
    <t>Шмелёв И.С.</t>
  </si>
  <si>
    <t>978-5-907546-63-9</t>
  </si>
  <si>
    <t>21.02.2023</t>
  </si>
  <si>
    <t>77000381</t>
  </si>
  <si>
    <t>Борис Годунов. Трагедия. Пушкин А.С.</t>
  </si>
  <si>
    <t>Пушкин А.С.</t>
  </si>
  <si>
    <t>978-5-907546-85-1</t>
  </si>
  <si>
    <t>29.03.2023</t>
  </si>
  <si>
    <t>77000275</t>
  </si>
  <si>
    <t>В грозную пору. 1812 год. Документальная повесть. Брагин М.Г.</t>
  </si>
  <si>
    <t>Брагин М.Г.</t>
  </si>
  <si>
    <t>978-5-00219-034-8</t>
  </si>
  <si>
    <t>22.09.2023</t>
  </si>
  <si>
    <t>Офс.100</t>
  </si>
  <si>
    <t>77000642</t>
  </si>
  <si>
    <t>Василий Тёркин. Книга про бойца. Поэма. Твардовский А.Т.</t>
  </si>
  <si>
    <t>Твардовский А.Т.</t>
  </si>
  <si>
    <t>Соколовский Алексей</t>
  </si>
  <si>
    <t>978-5-00219-087-4</t>
  </si>
  <si>
    <t>15.04.2024</t>
  </si>
  <si>
    <t>19.06.2024</t>
  </si>
  <si>
    <t>77000488</t>
  </si>
  <si>
    <t>01.08.2022</t>
  </si>
  <si>
    <t>28.07.2022</t>
  </si>
  <si>
    <t>Во имя жизни. Рассказы о Великой Отечественной войне.</t>
  </si>
  <si>
    <t>978-5-00219-009-6</t>
  </si>
  <si>
    <t>28.06.2023</t>
  </si>
  <si>
    <t>22.12.2025</t>
  </si>
  <si>
    <t>77000641</t>
  </si>
  <si>
    <t>Возвращение росомахи. Повесть и рассказы. Зиганшин К.Ф.</t>
  </si>
  <si>
    <t>Зиганшин К.Ф.</t>
  </si>
  <si>
    <t>Дроздов Н.Н.</t>
  </si>
  <si>
    <t>978-5-907546-33-2</t>
  </si>
  <si>
    <t>26.09.2022</t>
  </si>
  <si>
    <t>77000481</t>
  </si>
  <si>
    <t>Война и мир. Роман. В четырех томах. Том второй. Толстой Л.Н.</t>
  </si>
  <si>
    <t>978-5-907546-58-5</t>
  </si>
  <si>
    <t>15.02.2023</t>
  </si>
  <si>
    <t>77000264</t>
  </si>
  <si>
    <t>Война и мир. Роман. В четырех томах. Том первый. Толстой Л.Н.</t>
  </si>
  <si>
    <t>978-5-907546-57-8</t>
  </si>
  <si>
    <t>77000263</t>
  </si>
  <si>
    <t>Война и мир. Роман. В четырех томах. Том третий. Толстой Л.Н.</t>
  </si>
  <si>
    <t>978-5-907546-59-2</t>
  </si>
  <si>
    <t>77000265</t>
  </si>
  <si>
    <t>Война и мир. Роман. В четырех томах. Том четвертый. Толстой Л.Н.</t>
  </si>
  <si>
    <t>978-5-907546-60-8</t>
  </si>
  <si>
    <t>77000266</t>
  </si>
  <si>
    <t>Гамлет, принц датский. Трагедия. Шекспир В.</t>
  </si>
  <si>
    <t>Шекспир В.</t>
  </si>
  <si>
    <t>978-5-907546-39-4</t>
  </si>
  <si>
    <t>77000201</t>
  </si>
  <si>
    <t>Герой нашего времени. Роман. Лермонтов М.Ю.</t>
  </si>
  <si>
    <t>978-5-907545-33-5</t>
  </si>
  <si>
    <t>27.04.2022</t>
  </si>
  <si>
    <t>77000063</t>
  </si>
  <si>
    <t>Голгофа. Повесть. Лиханов А.А.</t>
  </si>
  <si>
    <t>978-5-907545-74-8</t>
  </si>
  <si>
    <t>25.07.2022</t>
  </si>
  <si>
    <t>77000459</t>
  </si>
  <si>
    <t>Горе от ума. Комедия в четырех действиях в стихах. Грибоедов А.С.</t>
  </si>
  <si>
    <t>Грибоедов А.С.</t>
  </si>
  <si>
    <t>978-5-907545-63-2</t>
  </si>
  <si>
    <t>77000222</t>
  </si>
  <si>
    <t>Горячий снег. Роман. Бондарев Ю.В.</t>
  </si>
  <si>
    <t>Бондарев Ю.В.</t>
  </si>
  <si>
    <t>978-5-00219-077-5</t>
  </si>
  <si>
    <t>27.04.2024</t>
  </si>
  <si>
    <t>77000280</t>
  </si>
  <si>
    <t>Господа Головлевы. Роман. Салтыков-Щедрин М.Е.</t>
  </si>
  <si>
    <t>Салтыков-Щедрин М.Е.</t>
  </si>
  <si>
    <t>978-5-907545-31-1</t>
  </si>
  <si>
    <t>77000273</t>
  </si>
  <si>
    <t>Гроза и другие пьесы. Островский А.Н.</t>
  </si>
  <si>
    <t>Островский А.Н.</t>
  </si>
  <si>
    <t>978-5-907546-74-5</t>
  </si>
  <si>
    <t>77000302</t>
  </si>
  <si>
    <t>Двадцать сказок русских писателей XX века.</t>
  </si>
  <si>
    <t>978-5-907546-05-9</t>
  </si>
  <si>
    <t>31.10.2023</t>
  </si>
  <si>
    <t>77000220</t>
  </si>
  <si>
    <t>Двенадцать. Поэмы. Блок А.А.</t>
  </si>
  <si>
    <t>978-5-00219-071-3</t>
  </si>
  <si>
    <t>11.03.2024</t>
  </si>
  <si>
    <t>77000107</t>
  </si>
  <si>
    <t>Девочка из города. Повести. Воронкова Л.Ф.</t>
  </si>
  <si>
    <t>Воронкова Л.Ф.</t>
  </si>
  <si>
    <t>Скрябина С.А.</t>
  </si>
  <si>
    <t>978-5-907545-61-8</t>
  </si>
  <si>
    <t>04.07.2022</t>
  </si>
  <si>
    <t>77000060</t>
  </si>
  <si>
    <t>Деревянные кони. Повести. Лиханов А.А.</t>
  </si>
  <si>
    <t>978-5-907545-77-9</t>
  </si>
  <si>
    <t>22.07.2022</t>
  </si>
  <si>
    <t>77000446</t>
  </si>
  <si>
    <t>Завгородняя Г.Ю.</t>
  </si>
  <si>
    <t>08.06.2022</t>
  </si>
  <si>
    <t>23.06.2022</t>
  </si>
  <si>
    <t>Детские годы Багрова-внука, служащие продолжением "Семейной хроники". Аксаков С.Т.</t>
  </si>
  <si>
    <t>Аксаков С.Т.</t>
  </si>
  <si>
    <t>Кудряшова А.А.</t>
  </si>
  <si>
    <t>978-5-907545-56-4</t>
  </si>
  <si>
    <t>77000083</t>
  </si>
  <si>
    <t>Детство Никиты. Повесть. Толстой А.Н.</t>
  </si>
  <si>
    <t>Толстой А.Н.</t>
  </si>
  <si>
    <t>978-5-907546-64-6</t>
  </si>
  <si>
    <t>26.10.2023</t>
  </si>
  <si>
    <t>77000432</t>
  </si>
  <si>
    <t>8+</t>
  </si>
  <si>
    <t>Детство Темы. Автобиографическая повесть. Гарин-Михайловский Н.Г.</t>
  </si>
  <si>
    <t>Гарин-Михайловский Н.Г.</t>
  </si>
  <si>
    <t>978-5-00219-050-8</t>
  </si>
  <si>
    <t>77000279</t>
  </si>
  <si>
    <t>10+</t>
  </si>
  <si>
    <t>Детство. Отрочество. Повести. Толстой Л.Н.</t>
  </si>
  <si>
    <t>Кудряшова А.А., Саленко О.Ю.</t>
  </si>
  <si>
    <t>978-5-907546-46-2</t>
  </si>
  <si>
    <t>77000294</t>
  </si>
  <si>
    <t>Детство. Повесть. Горький Максим</t>
  </si>
  <si>
    <t>Горький Максим</t>
  </si>
  <si>
    <t>978-5-907546-62-2</t>
  </si>
  <si>
    <t>77000307</t>
  </si>
  <si>
    <t>Дикий помещик и другие сказки. Салтыков-Щедрин М.Е.</t>
  </si>
  <si>
    <t>978-5-907545-21-2</t>
  </si>
  <si>
    <t>27.11.2023</t>
  </si>
  <si>
    <t>77000069</t>
  </si>
  <si>
    <t>Динка прощается с детством. Повесть. Осеева В.А.</t>
  </si>
  <si>
    <t>Осеева В.А.</t>
  </si>
  <si>
    <t>978-5-907546-83-7</t>
  </si>
  <si>
    <t>77000185</t>
  </si>
  <si>
    <t>Динка. Повесть. Осеева В.А.</t>
  </si>
  <si>
    <t>978-5-907546-71-4</t>
  </si>
  <si>
    <t>21.12.2022</t>
  </si>
  <si>
    <t>77000188</t>
  </si>
  <si>
    <t>9+</t>
  </si>
  <si>
    <t>Дочь Альбиона. Юмористические рассказы и водевили. Чехов А.П.</t>
  </si>
  <si>
    <t>978-5-00219-061-4</t>
  </si>
  <si>
    <t>26.04.2024</t>
  </si>
  <si>
    <t>77000315</t>
  </si>
  <si>
    <t>Дружная семья. Стихи и рассказы о родных и близких.</t>
  </si>
  <si>
    <t>978-5-00219-112-3</t>
  </si>
  <si>
    <t>06.05.2024</t>
  </si>
  <si>
    <t>30.07.2024</t>
  </si>
  <si>
    <t>77000716</t>
  </si>
  <si>
    <t>Дубровский. Капитанская дочка. Романы. Пушкин А.С.</t>
  </si>
  <si>
    <t>978-5-00219-014-0</t>
  </si>
  <si>
    <t>13.02.2024</t>
  </si>
  <si>
    <t>77000314</t>
  </si>
  <si>
    <t>Живая вода. Повести и рассказы. Крупин В.Н.</t>
  </si>
  <si>
    <t>Крупин В.Н.</t>
  </si>
  <si>
    <t>978-5-907546-03-5</t>
  </si>
  <si>
    <t>77000171</t>
  </si>
  <si>
    <t>Зеленые цепочки. Приключенческая повесть. Матвеев Г.И.</t>
  </si>
  <si>
    <t>Матвеев Г.И.</t>
  </si>
  <si>
    <t>978-5-00219-079-9</t>
  </si>
  <si>
    <t>77000076</t>
  </si>
  <si>
    <t>Идиот. Роман в четырех частях. Достоевский Ф.М.</t>
  </si>
  <si>
    <t>978-5-907546-50-9</t>
  </si>
  <si>
    <t>77000424</t>
  </si>
  <si>
    <t>К "последнему морю". Исторический роман. Ян Василий</t>
  </si>
  <si>
    <t>978-5-907546-49-3</t>
  </si>
  <si>
    <t>77000204</t>
  </si>
  <si>
    <t>Как хорошо уметь читать! Стихи и рассказы о книге и чтении.</t>
  </si>
  <si>
    <t>978-5-00219-083-6</t>
  </si>
  <si>
    <t>22.05.2024</t>
  </si>
  <si>
    <t>77000690</t>
  </si>
  <si>
    <t>Калиф-аист и другие сказки. Гауф В.</t>
  </si>
  <si>
    <t>Гауф В.</t>
  </si>
  <si>
    <t>978-5-00219-082-9</t>
  </si>
  <si>
    <t>77000428</t>
  </si>
  <si>
    <t>Камешки на ладони. Миниатюры. Солоухин В.А.</t>
  </si>
  <si>
    <t>Солоухин В.А.</t>
  </si>
  <si>
    <t>978-5-00219-080-5</t>
  </si>
  <si>
    <t>77000290</t>
  </si>
  <si>
    <t>Княжна Джаваха. Повесть. Чарская Л.А.</t>
  </si>
  <si>
    <t>Чарская Л.А.</t>
  </si>
  <si>
    <t>978-5-907546-55-4</t>
  </si>
  <si>
    <t>20.02.2023</t>
  </si>
  <si>
    <t>77000179</t>
  </si>
  <si>
    <t>Князь Серебряный. Повесть времен Иоанна Грозного. Толстой А.К.</t>
  </si>
  <si>
    <t>Толстой А.К.</t>
  </si>
  <si>
    <t>978-5-00219-016-4</t>
  </si>
  <si>
    <t>04.03.2024</t>
  </si>
  <si>
    <t>77000404</t>
  </si>
  <si>
    <t>Колямба. Фамбалы и шалаболки. Повесть в рассказках. Краева Ирина</t>
  </si>
  <si>
    <t>Краева Ирина</t>
  </si>
  <si>
    <t>Кутейникова Н.Е.</t>
  </si>
  <si>
    <t>978-5-00219-054-6</t>
  </si>
  <si>
    <t>77000729</t>
  </si>
  <si>
    <t>Кому на Руси жить хорошо. Поэма. Некрасов Н.А.</t>
  </si>
  <si>
    <t>Некрасов Н.А.</t>
  </si>
  <si>
    <t>978-5-907546-27-1</t>
  </si>
  <si>
    <t>77000082</t>
  </si>
  <si>
    <t>Конь с розовой гривой. Рассказы. Астафьев В.П.</t>
  </si>
  <si>
    <t>Астафьев В.П.</t>
  </si>
  <si>
    <t>978-5-907545-76-2</t>
  </si>
  <si>
    <t>77000050</t>
  </si>
  <si>
    <t>Кот-ворюга. Рассказы и сказки. Паустовский К.Г.</t>
  </si>
  <si>
    <t>Паустовский К.Г.</t>
  </si>
  <si>
    <t>978-5-907545-26-7</t>
  </si>
  <si>
    <t>77000078</t>
  </si>
  <si>
    <t>Красный цветок. Сказки и рассказы. Гаршин В.М.</t>
  </si>
  <si>
    <t>Гаршин В.М.</t>
  </si>
  <si>
    <t>978-5-907546-44-8</t>
  </si>
  <si>
    <t>77000133</t>
  </si>
  <si>
    <t>Крёсна. Повести. Лиханов А.А.</t>
  </si>
  <si>
    <t>978-5-907545-79-3</t>
  </si>
  <si>
    <t>77000453</t>
  </si>
  <si>
    <t>Кюхля. Исторический роман. Тынянов Ю.Н.</t>
  </si>
  <si>
    <t>Тынянов Ю.Н.</t>
  </si>
  <si>
    <t>978-5-907545-67-0</t>
  </si>
  <si>
    <t>77000173</t>
  </si>
  <si>
    <t>Левша. Рассказы и повесть. Лесков Н.С.</t>
  </si>
  <si>
    <t>Лесков Н.С.</t>
  </si>
  <si>
    <t>978-5-907545-23-6</t>
  </si>
  <si>
    <t>77000073</t>
  </si>
  <si>
    <t>Лежачих не бьют. Повести. Лиханов А.А.</t>
  </si>
  <si>
    <t>978-5-907545-86-1</t>
  </si>
  <si>
    <t>77000451</t>
  </si>
  <si>
    <t>Лето Господне. Повесть. Шмелёв И.С.</t>
  </si>
  <si>
    <t>978-5-907545-97-7</t>
  </si>
  <si>
    <t>77000104</t>
  </si>
  <si>
    <t>Магазин ненаглядных пособий. Повести. Лиханов А.А.</t>
  </si>
  <si>
    <t>978-5-907545-85-4</t>
  </si>
  <si>
    <t>19.08.2022</t>
  </si>
  <si>
    <t>77000449</t>
  </si>
  <si>
    <t>Малахитовая шкатулка. Уральские сказы. Бажов П.П.</t>
  </si>
  <si>
    <t>Бажов П.П.</t>
  </si>
  <si>
    <t>978-5-907546-42-4</t>
  </si>
  <si>
    <t>77000182</t>
  </si>
  <si>
    <t>Маленькие сказки. Киплинг Р.</t>
  </si>
  <si>
    <t>Киплинг Р.</t>
  </si>
  <si>
    <t>978-5-907546-52-3</t>
  </si>
  <si>
    <t>77000184</t>
  </si>
  <si>
    <t>Маленькие трагедии. Пушкин А.С.</t>
  </si>
  <si>
    <t>978-5-907546-84-4</t>
  </si>
  <si>
    <t>77000274</t>
  </si>
  <si>
    <t>Мамочкин сынок. Повести. Лиханов А.А.</t>
  </si>
  <si>
    <t>978-5-907546-31-8</t>
  </si>
  <si>
    <t>77000455</t>
  </si>
  <si>
    <t>Маскарад. Драма в четырех действиях,  в стихах. Лермонтов М.Ю.</t>
  </si>
  <si>
    <t>978-5-907546-38-7</t>
  </si>
  <si>
    <t>77000116</t>
  </si>
  <si>
    <t>Мастер и Маргарита. Роман. Булгаков М.А.</t>
  </si>
  <si>
    <t>Булгаков М.А.</t>
  </si>
  <si>
    <t>978-5-907545-82-3</t>
  </si>
  <si>
    <t>77000301</t>
  </si>
  <si>
    <t>Гоголь Н.В.</t>
  </si>
  <si>
    <t>Мертвым не больно. Повесть. Быков В.В.</t>
  </si>
  <si>
    <t>Быков В.В.</t>
  </si>
  <si>
    <t>978-5-907546-68-4</t>
  </si>
  <si>
    <t>77000186</t>
  </si>
  <si>
    <t>Мой генерал. Роман. Лиханов А.А.</t>
  </si>
  <si>
    <t>978-5-907545-71-7</t>
  </si>
  <si>
    <t>20.06.2022</t>
  </si>
  <si>
    <t>09.11.2023</t>
  </si>
  <si>
    <t>77000442</t>
  </si>
  <si>
    <t>Молодая гвардия. Роман . Фадеев А.А.</t>
  </si>
  <si>
    <t>Фадеев А.А.</t>
  </si>
  <si>
    <t>978-5-907546-88-2</t>
  </si>
  <si>
    <t>21.04.2023</t>
  </si>
  <si>
    <t>77000092</t>
  </si>
  <si>
    <t>Моя Родина. Стихи, песни, рассказы, пословицы о любви к Отечеству.</t>
  </si>
  <si>
    <t>978-5-00219-067-6</t>
  </si>
  <si>
    <t>77000695</t>
  </si>
  <si>
    <t>Муму. Записки охотника. Рассказы. Тургенев И.С.</t>
  </si>
  <si>
    <t>Тургенев И.С.</t>
  </si>
  <si>
    <t>978-5-907545-70-0</t>
  </si>
  <si>
    <t>77000312</t>
  </si>
  <si>
    <t>Мцыри. Поэмы. Лермонтов М.Ю.</t>
  </si>
  <si>
    <t>978-5-00219-074-4</t>
  </si>
  <si>
    <t>77000288</t>
  </si>
  <si>
    <t>Мы. Роман. Повести. Рассказы. Замятин Е.И.</t>
  </si>
  <si>
    <t>Замятин Е.И.</t>
  </si>
  <si>
    <t>Козьмина Е.Ю.</t>
  </si>
  <si>
    <t>978-5-907546-54-7</t>
  </si>
  <si>
    <t>77000122</t>
  </si>
  <si>
    <t>На дне. Пьесы. Горький Максим</t>
  </si>
  <si>
    <t>978-5-00219-030-0</t>
  </si>
  <si>
    <t>30.10.2023</t>
  </si>
  <si>
    <t>77000333</t>
  </si>
  <si>
    <t>Не пора ли на урок? Стихи и рассказы о школе и школьниках.</t>
  </si>
  <si>
    <t>978-5-00219-035-5</t>
  </si>
  <si>
    <t>13.09.2023</t>
  </si>
  <si>
    <t>77000670</t>
  </si>
  <si>
    <t>31.05.2022</t>
  </si>
  <si>
    <t>30.08.2023</t>
  </si>
  <si>
    <t>Обелиск. Сотников. Повести. Быков В.В.</t>
  </si>
  <si>
    <t>978-5-907546-51-6</t>
  </si>
  <si>
    <t>77000214</t>
  </si>
  <si>
    <t>Обман. Повесть. Лиханов А.А.</t>
  </si>
  <si>
    <t>978-5-907545-73-1</t>
  </si>
  <si>
    <t>77000457</t>
  </si>
  <si>
    <t>Обыкновенная история. Роман в двух частях. Гончаров И.А.</t>
  </si>
  <si>
    <t>Гончаров И.А.</t>
  </si>
  <si>
    <t>978-5-907545-66-3</t>
  </si>
  <si>
    <t>77000164</t>
  </si>
  <si>
    <t>Однажды осенью. Рассказы. Абрамов Ф.А.</t>
  </si>
  <si>
    <t>Абрамов Ф.А.</t>
  </si>
  <si>
    <t>978-5-907546-25-7</t>
  </si>
  <si>
    <t>77000053</t>
  </si>
  <si>
    <t>Осень в дубовых лесах. Рассказы. Казаков Ю.П.</t>
  </si>
  <si>
    <t>Казаков Ю.П.</t>
  </si>
  <si>
    <t>978-5-907546-45-5</t>
  </si>
  <si>
    <t>77000254</t>
  </si>
  <si>
    <t>Очарованный странник. Повесть и рассказы. Лесков Н.С.</t>
  </si>
  <si>
    <t>978-5-907546-61-5</t>
  </si>
  <si>
    <t>24.03.2023</t>
  </si>
  <si>
    <t>77000295</t>
  </si>
  <si>
    <t>Паводок. Повесть. Лиханов А.А.</t>
  </si>
  <si>
    <t>978-5-907545-80-9</t>
  </si>
  <si>
    <t>77000462</t>
  </si>
  <si>
    <t>Петр Первый т.1. Роман. Толстой А.Н.</t>
  </si>
  <si>
    <t>978-5-907546-90-5</t>
  </si>
  <si>
    <t>77000270</t>
  </si>
  <si>
    <t>Петр Первый т.2. Роман. Толстой А.Н.</t>
  </si>
  <si>
    <t>978-5-907546-91-2</t>
  </si>
  <si>
    <t>05.05.2023</t>
  </si>
  <si>
    <t>77000271</t>
  </si>
  <si>
    <t>Повести Белкина. Пиковая дама. Повести. Пушкин А.С.</t>
  </si>
  <si>
    <t>978-5-00219-004-1</t>
  </si>
  <si>
    <t>77000332</t>
  </si>
  <si>
    <t>Повесть о настоящем человеке. Полевой Б.Н.</t>
  </si>
  <si>
    <t>Полевой Б.Н.</t>
  </si>
  <si>
    <t>978-5-907546-26-4</t>
  </si>
  <si>
    <t>77000054</t>
  </si>
  <si>
    <t>Поэмы. Некрасов Н.А.</t>
  </si>
  <si>
    <t>978-5-00219-081-2</t>
  </si>
  <si>
    <t>77000308</t>
  </si>
  <si>
    <t>Поэмы. Пушкин А.С.</t>
  </si>
  <si>
    <t>Карпушкина Л.А.</t>
  </si>
  <si>
    <t>978-5-907545-93-9</t>
  </si>
  <si>
    <t>77000070</t>
  </si>
  <si>
    <t>Преступление и наказание. Роман в шести частях с эпилогом. Достоевский Ф.М.</t>
  </si>
  <si>
    <t>978-5-907545-83-0</t>
  </si>
  <si>
    <t>23.09.2022</t>
  </si>
  <si>
    <t>77000322</t>
  </si>
  <si>
    <t>Приключения Барона Мюнхгаузена. Рассказы. Распе Р.Э.</t>
  </si>
  <si>
    <t>Распе Р.Э.</t>
  </si>
  <si>
    <t>978-5-00219-060-7</t>
  </si>
  <si>
    <t>77000193</t>
  </si>
  <si>
    <t>Приключения Гекльберри Финна. Роман. Твен Марк</t>
  </si>
  <si>
    <t>Твен Марк</t>
  </si>
  <si>
    <t>978-5-907546-72-1</t>
  </si>
  <si>
    <t>77000189</t>
  </si>
  <si>
    <t>Приключения Тома Сойера. Повесть. Твен Марк</t>
  </si>
  <si>
    <t>978-5-907546-56-1</t>
  </si>
  <si>
    <t>77000183</t>
  </si>
  <si>
    <t>Прошедшее время. Повести. Лиханов А.А.</t>
  </si>
  <si>
    <t>978-5-907545-72-4</t>
  </si>
  <si>
    <t>77000443</t>
  </si>
  <si>
    <t>Ревизор. Комедия в пяти действиях. Гоголь Н.В.</t>
  </si>
  <si>
    <t>978-5-907545-32-8</t>
  </si>
  <si>
    <t>77000291</t>
  </si>
  <si>
    <t>Роковые яйца. Повести и рассказы. Булгаков М.А.</t>
  </si>
  <si>
    <t>978-5-907545-96-0</t>
  </si>
  <si>
    <t>77000480</t>
  </si>
  <si>
    <t>Ромео и Джульетта. Трагедия. Шекспир В.</t>
  </si>
  <si>
    <t>978-5-00219-039-3</t>
  </si>
  <si>
    <t>77000199</t>
  </si>
  <si>
    <t>Русские богатыри. Былины. Героические сказки. Карнаухова И.В.</t>
  </si>
  <si>
    <t>Карнаухова И.В.</t>
  </si>
  <si>
    <t>Карнаухова Г.И.</t>
  </si>
  <si>
    <t>978-5-907546-02-8</t>
  </si>
  <si>
    <t>77000148</t>
  </si>
  <si>
    <t>Русские народные сказки.</t>
  </si>
  <si>
    <t>978-5-907546-28-8</t>
  </si>
  <si>
    <t>77000105</t>
  </si>
  <si>
    <t>Русский характер. Проза и поэзия героических лет..</t>
  </si>
  <si>
    <t>978-5-00219-073-7</t>
  </si>
  <si>
    <t>29.03.2024</t>
  </si>
  <si>
    <t>14.07.2025</t>
  </si>
  <si>
    <t>77000743</t>
  </si>
  <si>
    <t>Сашка. Повести. Кондратьев В.Л.</t>
  </si>
  <si>
    <t>Кондратьев В.Л.</t>
  </si>
  <si>
    <t>978-5-907546-43-1</t>
  </si>
  <si>
    <t>77000065</t>
  </si>
  <si>
    <t>Севастопольские рассказы. Толстой Л.Н.</t>
  </si>
  <si>
    <t>Савин А.К.</t>
  </si>
  <si>
    <t>978-5-907546-35-6</t>
  </si>
  <si>
    <t>77000085</t>
  </si>
  <si>
    <t>Сибирочка. Повесть. Чарская Л.А.</t>
  </si>
  <si>
    <t>978-5-907546-82-0</t>
  </si>
  <si>
    <t>77000352</t>
  </si>
  <si>
    <t>Сказки народов России. О доброте и дружбе, о смелости и трудолюбии.</t>
  </si>
  <si>
    <t>978-5-00219-076-8</t>
  </si>
  <si>
    <t>31.07.2024</t>
  </si>
  <si>
    <t>77000178</t>
  </si>
  <si>
    <t>Снегурочка. Весенняя сказка в четырех действиях с прологом. Островский А.Н.</t>
  </si>
  <si>
    <t>978-5-907546-70-7</t>
  </si>
  <si>
    <t>77000156</t>
  </si>
  <si>
    <t>Собачье сердце. Повесть. Булгаков М.А.</t>
  </si>
  <si>
    <t>Курчина С.В.</t>
  </si>
  <si>
    <t>978-5-907545-34-2</t>
  </si>
  <si>
    <t>77000096</t>
  </si>
  <si>
    <t>Старуха Изергиль. Рассказы и сказки. Горький Максим</t>
  </si>
  <si>
    <t>978-5-00219-040-9</t>
  </si>
  <si>
    <t>77000252</t>
  </si>
  <si>
    <t>Судьба барабанщика. Повесть. Гайдар А.П.</t>
  </si>
  <si>
    <t>Гайдар А.П.</t>
  </si>
  <si>
    <t>978-5-00219-013-3</t>
  </si>
  <si>
    <t>77000111</t>
  </si>
  <si>
    <t>Сын полка. Повесть. Катаев В.П.</t>
  </si>
  <si>
    <t>978-5-00219-015-7</t>
  </si>
  <si>
    <t>19.03.2024</t>
  </si>
  <si>
    <t>77000344</t>
  </si>
  <si>
    <t>Тайная схватка. Приключенческая повесть. Матвеев Г.И.</t>
  </si>
  <si>
    <t>978-5-00219-078-2</t>
  </si>
  <si>
    <t>77000098</t>
  </si>
  <si>
    <t>Таня. Пьесы. Арбузов А.Н.</t>
  </si>
  <si>
    <t>Арбузов А.Н.</t>
  </si>
  <si>
    <t>978-5-00219-086-7</t>
  </si>
  <si>
    <t>77000113</t>
  </si>
  <si>
    <t>Тарантул. Приключенческая повесть. Матвеев Г.И.</t>
  </si>
  <si>
    <t>978-5-00219-085-0</t>
  </si>
  <si>
    <t>21.06.2024</t>
  </si>
  <si>
    <t>77000087</t>
  </si>
  <si>
    <t>Трамвай идёт на фронт. Стихи о мире и войне, о героях и подвигах.</t>
  </si>
  <si>
    <t>978-5-00219-017-1</t>
  </si>
  <si>
    <t>02.08.2023</t>
  </si>
  <si>
    <t>77000653</t>
  </si>
  <si>
    <t>Тысяча и одна ночь. Арабские сказки.</t>
  </si>
  <si>
    <t>978-5-00219-072-0</t>
  </si>
  <si>
    <t>77000192</t>
  </si>
  <si>
    <t>Униженные и оскорбленные. Роман в четырех частях с эпилогом. Достоевский Ф.М.</t>
  </si>
  <si>
    <t>978-5-907546-89-9</t>
  </si>
  <si>
    <t>24.04.2023</t>
  </si>
  <si>
    <t>77000168</t>
  </si>
  <si>
    <t>Фанданго. Рассказы. Грин А.С.</t>
  </si>
  <si>
    <t>Грин А.С.</t>
  </si>
  <si>
    <t>978-5-907545-68-7</t>
  </si>
  <si>
    <t>77000175</t>
  </si>
  <si>
    <t>Хаджи-Мурат. Повести и рассказы. Толстой Л.Н.</t>
  </si>
  <si>
    <t>978-5-00219-062-1</t>
  </si>
  <si>
    <t>77000326</t>
  </si>
  <si>
    <t>Царь-рыба. Повествование в рассказах. Астафьев В.П.</t>
  </si>
  <si>
    <t>978-5-907545-88-5</t>
  </si>
  <si>
    <t>77000324</t>
  </si>
  <si>
    <t>Цветик-семицветик. Сказки и рассказы. Катаев В.П.</t>
  </si>
  <si>
    <t>978-5-907545-28-1</t>
  </si>
  <si>
    <t>19.12.2022</t>
  </si>
  <si>
    <t>77000094</t>
  </si>
  <si>
    <t>Человек-амфибия. Научно-фантастические романы. Беляев А.Р.</t>
  </si>
  <si>
    <t>Беляев А.Р.</t>
  </si>
  <si>
    <t>978-5-907546-34-9</t>
  </si>
  <si>
    <t>77000095</t>
  </si>
  <si>
    <t>Четыре художника. Рассказы и стихи о природе.</t>
  </si>
  <si>
    <t>978-5-00219-068-3</t>
  </si>
  <si>
    <t>77000668</t>
  </si>
  <si>
    <t>Чингисхан. Исторический роман. Ян Василий</t>
  </si>
  <si>
    <t>978-5-907546-47-9</t>
  </si>
  <si>
    <t>77000414</t>
  </si>
  <si>
    <t>Чудак из шестого "Б". Повесть. Железников В.К.</t>
  </si>
  <si>
    <t>Железников В.К.</t>
  </si>
  <si>
    <t>978-5-907545-22-9</t>
  </si>
  <si>
    <t>77000072</t>
  </si>
  <si>
    <t>Чудесное путешествие Нильса с дикими гусями. Сказочная повесть. Лагерлеф С.</t>
  </si>
  <si>
    <t>Лагерлеф С.</t>
  </si>
  <si>
    <t>978-5-907546-73-8</t>
  </si>
  <si>
    <t>77000217</t>
  </si>
  <si>
    <t>Чук и Гек. Рассказы и повесть. Гайдар А.П.</t>
  </si>
  <si>
    <t>978-5-907545-29-8</t>
  </si>
  <si>
    <t>77000223</t>
  </si>
  <si>
    <t>Юные герои Великой Отечественной. Рассказы. Печерская А.Н.</t>
  </si>
  <si>
    <t>Печерская А.Н.</t>
  </si>
  <si>
    <t>978-5-907545-00-7</t>
  </si>
  <si>
    <t>20.02.2022</t>
  </si>
  <si>
    <t>13.03.2026</t>
  </si>
  <si>
    <t>77000001</t>
  </si>
  <si>
    <t>Я и мои друзья. Стихи и рассказы о детской дружбе.</t>
  </si>
  <si>
    <t>978-5-00219-070-6</t>
  </si>
  <si>
    <t>77000645</t>
  </si>
  <si>
    <t>Я люблю маму. Стихи и рассказы.</t>
  </si>
  <si>
    <t>978-5-00219-105-5</t>
  </si>
  <si>
    <t>77000675</t>
  </si>
  <si>
    <t>Голубиные дети. Повесть. Яковлева А.Г.</t>
  </si>
  <si>
    <t>Яковлева А.Г.</t>
  </si>
  <si>
    <t>Мой мир фэнтези</t>
  </si>
  <si>
    <t>978-5-00219-005-8</t>
  </si>
  <si>
    <t>25.01.2024</t>
  </si>
  <si>
    <t>60x90/16</t>
  </si>
  <si>
    <t>77000420</t>
  </si>
  <si>
    <t>Лучшие. Мой род - лодейники и кузнецы. Понорницкая Илга</t>
  </si>
  <si>
    <t>Понорницкая Илга</t>
  </si>
  <si>
    <t>978-5-00219-089-8</t>
  </si>
  <si>
    <t>77000744</t>
  </si>
  <si>
    <t>Люц. Улыбка Пионы. Роман. Бодрова Елена</t>
  </si>
  <si>
    <t>Бодрова Елена</t>
  </si>
  <si>
    <t>978-5-00219-108-6</t>
  </si>
  <si>
    <t>77000740</t>
  </si>
  <si>
    <t>Хранители. Загадка Атлантиды. Повесть. Рой Олег</t>
  </si>
  <si>
    <t>Рой Олег</t>
  </si>
  <si>
    <t>978-5-907545-14-4</t>
  </si>
  <si>
    <t>77000227</t>
  </si>
  <si>
    <t>Хранители. Ледяная пустыня. Повесть. Рой Олег</t>
  </si>
  <si>
    <t>978-5-907545-92-2</t>
  </si>
  <si>
    <t>12.08.2022</t>
  </si>
  <si>
    <t>77000229</t>
  </si>
  <si>
    <t>Хранители. Ловцы драконов. Повесть. Рой Олег</t>
  </si>
  <si>
    <t>978-5-907545-45-8</t>
  </si>
  <si>
    <t>77000228</t>
  </si>
  <si>
    <t>Чёрная дама. Повесть. Ермильченко Н.В.</t>
  </si>
  <si>
    <t>Ермильченко Н.В.</t>
  </si>
  <si>
    <t>978-5-00219-007-2</t>
  </si>
  <si>
    <t>77000518</t>
  </si>
  <si>
    <t>ВОЛГА–БАБУШКА. Наши с Савкой разговоры о великой реке. Ленковская Елена</t>
  </si>
  <si>
    <t>Ленковская Елена</t>
  </si>
  <si>
    <t>Моя Россия</t>
  </si>
  <si>
    <t>978-5-00219-154-3</t>
  </si>
  <si>
    <t>77000548</t>
  </si>
  <si>
    <t>Сокровища Рифейских гор. О традиционных уральских художествах — детям и взрослым. Ленковская Елена</t>
  </si>
  <si>
    <t>978-5-00219-057-7</t>
  </si>
  <si>
    <t>20.06.2024</t>
  </si>
  <si>
    <t>77000469</t>
  </si>
  <si>
    <t>Только ветер навстречу. Повесть. Варнакова Ю.А.</t>
  </si>
  <si>
    <t>Варнакова Ю.А.</t>
  </si>
  <si>
    <t>Победители конкурса им. Владислава Крапивина</t>
  </si>
  <si>
    <t>978-5-907546-98-1</t>
  </si>
  <si>
    <t>77000702</t>
  </si>
  <si>
    <t>Я живу в шкафу. Повесть. Потапова С.А.</t>
  </si>
  <si>
    <t>Потапова С.А.</t>
  </si>
  <si>
    <t>978-5-00219-115-4</t>
  </si>
  <si>
    <t>30.06.2024</t>
  </si>
  <si>
    <t>77000765</t>
  </si>
  <si>
    <t>Я рассказываю сказки. Повесть. Фадеева М.Ю.</t>
  </si>
  <si>
    <t>Фадеева М.Ю.</t>
  </si>
  <si>
    <t>978-5-00219-117-8</t>
  </si>
  <si>
    <t>29.07.2024</t>
  </si>
  <si>
    <t>77000757</t>
  </si>
  <si>
    <t>Волшебный шатёр. Рой Олег</t>
  </si>
  <si>
    <t>Сказочный Патруль</t>
  </si>
  <si>
    <t>978-5-907546-93-6</t>
  </si>
  <si>
    <t>12.05.2023</t>
  </si>
  <si>
    <t>Мел.Мат.130</t>
  </si>
  <si>
    <t>84x90/16</t>
  </si>
  <si>
    <t>77000513</t>
  </si>
  <si>
    <t>История с двойкой. Рой Олег</t>
  </si>
  <si>
    <t>978-5-907546-79-0</t>
  </si>
  <si>
    <t>77000512</t>
  </si>
  <si>
    <t>Когда пробьют часы. Рой Олег</t>
  </si>
  <si>
    <t>978-5-00219-042-3</t>
  </si>
  <si>
    <t>77000508</t>
  </si>
  <si>
    <t>Крошечные феечки. Рой Олег</t>
  </si>
  <si>
    <t>978-5-00219-022-5</t>
  </si>
  <si>
    <t>22.08.2023</t>
  </si>
  <si>
    <t>77000511</t>
  </si>
  <si>
    <t>Мусорный колобок. Рой Олег</t>
  </si>
  <si>
    <t>978-5-907546-86-8</t>
  </si>
  <si>
    <t>77000510</t>
  </si>
  <si>
    <t>Пир горой. Рой Олег</t>
  </si>
  <si>
    <t>978-5-907546-95-0</t>
  </si>
  <si>
    <t>77000515</t>
  </si>
  <si>
    <t>Спасти Сказочный патруль. Рой Олег</t>
  </si>
  <si>
    <t>978-5-907546-80-6</t>
  </si>
  <si>
    <t>77000516</t>
  </si>
  <si>
    <t>Стройка века. Рой Олег</t>
  </si>
  <si>
    <t>978-5-00219-021-8</t>
  </si>
  <si>
    <t>77000509</t>
  </si>
  <si>
    <t>Хочу стать волшебницей. Рой Олег</t>
  </si>
  <si>
    <t>978-5-907546-94-3</t>
  </si>
  <si>
    <t>30.03.2023</t>
  </si>
  <si>
    <t>77000514</t>
  </si>
  <si>
    <t>Что случилось с самобранкой. Рой Олег</t>
  </si>
  <si>
    <t>978-5-907546-87-5</t>
  </si>
  <si>
    <t>77000517</t>
  </si>
  <si>
    <t>Битва невидимок. СуперМЯУ. Рой Олег</t>
  </si>
  <si>
    <t>СуперМяу</t>
  </si>
  <si>
    <t>978-5-907545-04-5</t>
  </si>
  <si>
    <t>77000242</t>
  </si>
  <si>
    <t>День всех волшебников. СуперМЯУ. Рой Олег</t>
  </si>
  <si>
    <t>978-5-907545-05-2</t>
  </si>
  <si>
    <t>77000243</t>
  </si>
  <si>
    <t>Раз Грейс, два Грейс… СуперМЯУ. Рой Олег</t>
  </si>
  <si>
    <t>978-5-907545-03-8</t>
  </si>
  <si>
    <t>77000241</t>
  </si>
  <si>
    <t>Соня идёт в школу. СуперМЯУ. Рой Олег</t>
  </si>
  <si>
    <t>978-5-907545-02-1</t>
  </si>
  <si>
    <t>77000240</t>
  </si>
  <si>
    <t>Сопроводительные задания к чтению повести А. Беляева «Человек – амфибия». Ушакова С.В.</t>
  </si>
  <si>
    <t>Ушакова С.В.</t>
  </si>
  <si>
    <t>Умное чтение</t>
  </si>
  <si>
    <t>978-5-00219-099-7</t>
  </si>
  <si>
    <t>26.01.2024</t>
  </si>
  <si>
    <t>Брошюра на скрепке</t>
  </si>
  <si>
    <t>77000759</t>
  </si>
  <si>
    <t>18+</t>
  </si>
  <si>
    <t>Сопроводительные задания к чтению повести А.Лиханова "Прошедшее время".  Галицких Е.О.</t>
  </si>
  <si>
    <t>Галицких Е.О.</t>
  </si>
  <si>
    <t>978-5-00219-104-8</t>
  </si>
  <si>
    <t>21.02.2024</t>
  </si>
  <si>
    <t>77000772</t>
  </si>
  <si>
    <t>Сопроводительные задания к чтению повести В. К. Железникова «Чудак из шестого «Б» (Жизнь и приключения чудака). Галицких Е.О.</t>
  </si>
  <si>
    <t>978-5-00219-096-6</t>
  </si>
  <si>
    <t>77000709</t>
  </si>
  <si>
    <t>Сопроводительные задания к чтению повести В.В. Быкова «Мертвым не больно». Булавина Т.А.</t>
  </si>
  <si>
    <t>Булавина Т.А.</t>
  </si>
  <si>
    <t>978-5-00219-094-2</t>
  </si>
  <si>
    <t>77000708</t>
  </si>
  <si>
    <t>Сопроводительные задания к чтению повести В.В. Быкова «Обелиск». Булавина Т.А.</t>
  </si>
  <si>
    <t>978-5-00219-102-4</t>
  </si>
  <si>
    <t>06.02.2024</t>
  </si>
  <si>
    <t>77000762</t>
  </si>
  <si>
    <t>Сопроводительные задания к чтению повести В.В. Быкова «Сотников». Булавина Т.А.</t>
  </si>
  <si>
    <t>978-5-00219-101-7</t>
  </si>
  <si>
    <t>77000761</t>
  </si>
  <si>
    <t>Сопроводительные задания к чтению повести Л. Воронковой «Девочка из города». Борисенко Н.А.</t>
  </si>
  <si>
    <t>Борисенко Н.А.</t>
  </si>
  <si>
    <t>978-5-00219-097-3</t>
  </si>
  <si>
    <t>77000710</t>
  </si>
  <si>
    <t>Сопроводительные задания к чтению повести С. Алексеева «Небывалое бывает.  Рассказы о Петре Первом, Нарве и делах воинских». Ушакова С.В.</t>
  </si>
  <si>
    <t>978-5-00219-093-5</t>
  </si>
  <si>
    <t>77000706</t>
  </si>
  <si>
    <t>Сопроводительные задания к чтению рассказов А. Н. Печерской «Юные герои Великой Отечественной». Проскурнина Н.Ю.</t>
  </si>
  <si>
    <t>Проскурнина Н.Ю.</t>
  </si>
  <si>
    <t>978-5-00219-095-9</t>
  </si>
  <si>
    <t>77000707</t>
  </si>
  <si>
    <t>Сопроводительные задания к чтению романа В. О. Богомолова «Момент истины (В августе сорок четвёртого…)». Проскурнина Н.Ю.</t>
  </si>
  <si>
    <t>978-5-00219-100-0</t>
  </si>
  <si>
    <t>77000760</t>
  </si>
  <si>
    <t>Сопроводительные задания к чтению сборника рассказов Ю. Яковлева "Рыцарь Вася". Борисенко Н.А.</t>
  </si>
  <si>
    <t>978-5-00219-103-1</t>
  </si>
  <si>
    <t>77000763</t>
  </si>
  <si>
    <t>Апчхи! Или Тайна пропавшей принцессы. Бордон Екатерина</t>
  </si>
  <si>
    <t>Бордон Екатерина</t>
  </si>
  <si>
    <t>Фэнтези - класс!</t>
  </si>
  <si>
    <t>978-5-907546-19-6</t>
  </si>
  <si>
    <t>20.10.2022</t>
  </si>
  <si>
    <t>77000465</t>
  </si>
  <si>
    <t>Васька - дракон с Васильевского острова. Васягина В.А.</t>
  </si>
  <si>
    <t>Васягина В.А.</t>
  </si>
  <si>
    <t>978-5-00219-012-6</t>
  </si>
  <si>
    <t>77000534</t>
  </si>
  <si>
    <t>Дракон по имени Ворон. Шевчук И.М.</t>
  </si>
  <si>
    <t>Шевчук И.М.</t>
  </si>
  <si>
    <t>978-5-907545-36-6</t>
  </si>
  <si>
    <t>13.04.2022</t>
  </si>
  <si>
    <t>77000470</t>
  </si>
  <si>
    <t>Комиссар ЛЕО. Весёлый детектив . Рой Олег</t>
  </si>
  <si>
    <t>978-5-00219-002-7</t>
  </si>
  <si>
    <t>25.05.2023</t>
  </si>
  <si>
    <t>77000238</t>
  </si>
  <si>
    <t>5+</t>
  </si>
  <si>
    <t>Красный заяц. Сказочная повесть. Колкер М.И.</t>
  </si>
  <si>
    <t>Колкер М.И.</t>
  </si>
  <si>
    <t>978-5-00219-091-1</t>
  </si>
  <si>
    <t>77000748</t>
  </si>
  <si>
    <t>Лёшик в Заоблачной стране. Сказочная повесть. Рой Олег</t>
  </si>
  <si>
    <t>978-5-907546-67-7</t>
  </si>
  <si>
    <t>77000236</t>
  </si>
  <si>
    <t>Лёшик в Кальдийском царстве. Сказочная повесть. Рой Олег</t>
  </si>
  <si>
    <t>978-5-00219-018-8</t>
  </si>
  <si>
    <t>08.04.2024</t>
  </si>
  <si>
    <t>10.04.2024</t>
  </si>
  <si>
    <t>77000237</t>
  </si>
  <si>
    <t>Лёшик и волшебная книга. Сказочная повесть. Рой Олег</t>
  </si>
  <si>
    <t>978-5-907545-15-1</t>
  </si>
  <si>
    <t>08.04.2022</t>
  </si>
  <si>
    <t>77000233</t>
  </si>
  <si>
    <t>Лёшик на Острове Мечты. Сказочная повесть. Рой Олег</t>
  </si>
  <si>
    <t>978-5-907545-46-5</t>
  </si>
  <si>
    <t>20.05.2022</t>
  </si>
  <si>
    <t>77000235</t>
  </si>
  <si>
    <t>Лёшик на Острове Страха. Сказочная повесть. Рой Олег</t>
  </si>
  <si>
    <t>978-5-907545-16-8</t>
  </si>
  <si>
    <t>77000234</t>
  </si>
  <si>
    <t>Перья. Повесть. Бодрова Елена</t>
  </si>
  <si>
    <t>978-5-00219-065-2</t>
  </si>
  <si>
    <t>77000739</t>
  </si>
  <si>
    <t>Белка и охотники. Финские сказки.</t>
  </si>
  <si>
    <t>Хоровод сказок</t>
  </si>
  <si>
    <t>978-5-907546-96-7</t>
  </si>
  <si>
    <t>31.03.2023</t>
  </si>
  <si>
    <t>84x100/12</t>
  </si>
  <si>
    <t>77000042</t>
  </si>
  <si>
    <t>Большое путешествие маленького мышонка. Сказки народов Севера .</t>
  </si>
  <si>
    <t>978-5-907545-11-3</t>
  </si>
  <si>
    <t>77000030</t>
  </si>
  <si>
    <t>Волшебная утка. Башкирские сказки.</t>
  </si>
  <si>
    <t>978-5-907546-17-2</t>
  </si>
  <si>
    <t>77000041</t>
  </si>
  <si>
    <t>Гуси-лебеди. Русские сказки.</t>
  </si>
  <si>
    <t>978-5-907546-24-0</t>
  </si>
  <si>
    <t>23.12.2022</t>
  </si>
  <si>
    <t>77000048</t>
  </si>
  <si>
    <t>Два петуха. Татарские сказки.</t>
  </si>
  <si>
    <t>978-5-907545-12-0</t>
  </si>
  <si>
    <t>11.04.2022</t>
  </si>
  <si>
    <t>77000040</t>
  </si>
  <si>
    <t>Дверь на лугу. Коми-пермяцкие сказки.</t>
  </si>
  <si>
    <t>978-5-907545-59-5</t>
  </si>
  <si>
    <t>03.08.2022</t>
  </si>
  <si>
    <t>77000036</t>
  </si>
  <si>
    <t>Девица Хонхинур. Бурятские сказки.</t>
  </si>
  <si>
    <t>978-5-907545-44-1</t>
  </si>
  <si>
    <t>28.06.2022</t>
  </si>
  <si>
    <t>77000039</t>
  </si>
  <si>
    <t>Заячий домик. Марийские сказки.</t>
  </si>
  <si>
    <t>978-5-907546-07-3</t>
  </si>
  <si>
    <t>77000472</t>
  </si>
  <si>
    <t>Золотая птичка. Тувинские сказки.</t>
  </si>
  <si>
    <t>978-5-907545-43-4</t>
  </si>
  <si>
    <t>24.05.2022</t>
  </si>
  <si>
    <t>77000035</t>
  </si>
  <si>
    <t>Иван Котофеевич. Удмуртские сказки.</t>
  </si>
  <si>
    <t>978-5-907545-91-5</t>
  </si>
  <si>
    <t>77000038</t>
  </si>
  <si>
    <t>Красавец Дамай. Мордовские сказки.</t>
  </si>
  <si>
    <t>978-5-907546-14-1</t>
  </si>
  <si>
    <t>77000031</t>
  </si>
  <si>
    <t>Лиса-плясунья. Чувашские сказки.</t>
  </si>
  <si>
    <t>978-5-907546-20-2</t>
  </si>
  <si>
    <t>07.10.2022</t>
  </si>
  <si>
    <t>77000471</t>
  </si>
  <si>
    <t>Мальчик Итте. Хантыйские сказки.</t>
  </si>
  <si>
    <t>978-5-907546-18-9</t>
  </si>
  <si>
    <t>77000438</t>
  </si>
  <si>
    <t>Медведь и три сестры. Карельские сказки.</t>
  </si>
  <si>
    <t>978-5-907545-60-1</t>
  </si>
  <si>
    <t>14.07.2022</t>
  </si>
  <si>
    <t>77000225</t>
  </si>
  <si>
    <t>Нарядный бурундук. Алтайские сказки.</t>
  </si>
  <si>
    <t>978-5-00219-056-0</t>
  </si>
  <si>
    <t>15.03.2024</t>
  </si>
  <si>
    <t>77000565</t>
  </si>
  <si>
    <t>Росло-повыросло. Казачьи сказки.</t>
  </si>
  <si>
    <t>978-5-00219-107-9</t>
  </si>
  <si>
    <t>77000567</t>
  </si>
  <si>
    <t>Три совета. Сказки народов Кавказа.</t>
  </si>
  <si>
    <t>978-5-907546-65-3</t>
  </si>
  <si>
    <t>77000474</t>
  </si>
  <si>
    <t>Умная сова. Мансийские сказки.</t>
  </si>
  <si>
    <t>978-5-907546-16-5</t>
  </si>
  <si>
    <t>77000034</t>
  </si>
  <si>
    <t>Хвастливая лягушка. Якутские сказки.</t>
  </si>
  <si>
    <t>978-5-907546-66-0</t>
  </si>
  <si>
    <t>25.10.2023</t>
  </si>
  <si>
    <t>77000037</t>
  </si>
  <si>
    <t>Храбрый Мазан. Калмыцкие сказки.</t>
  </si>
  <si>
    <t>978-5-907546-15-8</t>
  </si>
  <si>
    <t>77000032</t>
  </si>
  <si>
    <t>Бумажный городок. Повесть. Томах Т.В.</t>
  </si>
  <si>
    <t>Томах Т.В.</t>
  </si>
  <si>
    <t>Чит_Code</t>
  </si>
  <si>
    <t>978-5-00219-032-4</t>
  </si>
  <si>
    <t>76х100/32</t>
  </si>
  <si>
    <t>КШС с клапанами</t>
  </si>
  <si>
    <t>77000537</t>
  </si>
  <si>
    <t>Здесь был Тём. Повесть. Зайцева А.В., Комарова Ксения</t>
  </si>
  <si>
    <t>Зайцева А.В., Комарова Ксения</t>
  </si>
  <si>
    <t>978-5-00219-045-4</t>
  </si>
  <si>
    <t>77000730</t>
  </si>
  <si>
    <t>Зелёная комната. Повесть. Ильина В.В.</t>
  </si>
  <si>
    <t>Ильина В.В.</t>
  </si>
  <si>
    <t>978-5-907546-92-9</t>
  </si>
  <si>
    <t>01.06.2023</t>
  </si>
  <si>
    <t>77000318</t>
  </si>
  <si>
    <t>Квартира номер сто. Повесть. Потапчук Л.С.</t>
  </si>
  <si>
    <t>Потапчук Л.С.</t>
  </si>
  <si>
    <t>978-5-00219-084-3</t>
  </si>
  <si>
    <t>09.07.2024</t>
  </si>
  <si>
    <t>77000753</t>
  </si>
  <si>
    <t>Лешкины беды или Трико супергероя. Повесть. Зайцева А.В.</t>
  </si>
  <si>
    <t>Зайцева А.В.</t>
  </si>
  <si>
    <t>978-5-00219-006-5</t>
  </si>
  <si>
    <t>77000157</t>
  </si>
  <si>
    <t>Падать в звезды. Повесть. Станиславская Е.Н.</t>
  </si>
  <si>
    <t>Станиславская Е.Н.</t>
  </si>
  <si>
    <t>978-5-00219-023-2</t>
  </si>
  <si>
    <t>77000530</t>
  </si>
  <si>
    <t>Спринт. Повесть. Трофимчук Е.А.</t>
  </si>
  <si>
    <t>Трофимчук Е.А.</t>
  </si>
  <si>
    <t>978-5-907546-78-3</t>
  </si>
  <si>
    <t>77000507</t>
  </si>
  <si>
    <t>Тысяча версий меня. Повесть. Васягина В.А.</t>
  </si>
  <si>
    <t>978-5-00219-011-9</t>
  </si>
  <si>
    <t>77000531</t>
  </si>
  <si>
    <t>У меня появился брат. Повесть. Трофимчук Е.А.</t>
  </si>
  <si>
    <t>978-5-907546-75-2</t>
  </si>
  <si>
    <t>77000466</t>
  </si>
  <si>
    <t>Я разбил солнце. Повесть. Бодрова Елена</t>
  </si>
  <si>
    <t>978-5-00219-075-1</t>
  </si>
  <si>
    <t>77000752</t>
  </si>
  <si>
    <t>Воронье место. Повесть. Зайцева А.В.</t>
  </si>
  <si>
    <t>Чит_Code 16+</t>
  </si>
  <si>
    <t>978-5-00219-028-7</t>
  </si>
  <si>
    <t>77000011</t>
  </si>
  <si>
    <t>Год всех влюбленных. Повесть. Сиротин Д.А.</t>
  </si>
  <si>
    <t>Сиротин Д.А.</t>
  </si>
  <si>
    <t>978-5-00219-046-1</t>
  </si>
  <si>
    <t>20.11.2023</t>
  </si>
  <si>
    <t>77000735</t>
  </si>
  <si>
    <t>И внутри что-то щелкнет. Повесть. Зайцева А.В.</t>
  </si>
  <si>
    <t>978-5-00219-038-6</t>
  </si>
  <si>
    <t>77000737</t>
  </si>
  <si>
    <t>Ледяной улей. Повесть. Станиславская Е.Н.</t>
  </si>
  <si>
    <t>978-5-00219-029-4</t>
  </si>
  <si>
    <t>77000142</t>
  </si>
  <si>
    <t>На девятый день. Повесть. Лавряшина Ю.А.</t>
  </si>
  <si>
    <t>Лавряшина Ю.А.</t>
  </si>
  <si>
    <t>978-5-00219-027-0</t>
  </si>
  <si>
    <t>77000736</t>
  </si>
  <si>
    <t>Бабукошка. Маленькая повесть. Алымова И.Ю.</t>
  </si>
  <si>
    <t>Алымова И.Ю.</t>
  </si>
  <si>
    <t>Читаем в школе и дома</t>
  </si>
  <si>
    <t>978-5-907546-97-4</t>
  </si>
  <si>
    <t>77000541</t>
  </si>
  <si>
    <t>Весенние истории. Веселые рассказы, стихи, песенки, загадки, скороговорки, игры.</t>
  </si>
  <si>
    <t>978-5-907546-11-0</t>
  </si>
  <si>
    <t>77000018</t>
  </si>
  <si>
    <t>Когда идёт дождь. Веселые истории, стихи, песенки, загадки, скороговорки, игры.</t>
  </si>
  <si>
    <t>978-5-907545-58-8</t>
  </si>
  <si>
    <t>77000020</t>
  </si>
  <si>
    <t>Лети, стрекоза! Рассказки. Собакин Тим</t>
  </si>
  <si>
    <t>Собакин Тим</t>
  </si>
  <si>
    <t>978-5-907546-22-6</t>
  </si>
  <si>
    <t>77000484</t>
  </si>
  <si>
    <t>Летние приключения. Веселые истории, стихи, песенки, загадки, скороговорки, игры.</t>
  </si>
  <si>
    <t>978-5-907545-42-7</t>
  </si>
  <si>
    <t>77000019</t>
  </si>
  <si>
    <t>Пивоварова И.М.</t>
  </si>
  <si>
    <t>Пашка и волшебное зверьё. Маленькая повесть. Васягина В.А.</t>
  </si>
  <si>
    <t>978-5-00219-020-1</t>
  </si>
  <si>
    <t>09.04.2024</t>
  </si>
  <si>
    <t>77000433</t>
  </si>
  <si>
    <t>Первый день каникул. Рассказы. Евдокимова Н.Н.</t>
  </si>
  <si>
    <t>Евдокимова Н.Н.</t>
  </si>
  <si>
    <t>978-5-907546-13-4</t>
  </si>
  <si>
    <t>31.10.2022</t>
  </si>
  <si>
    <t>77000029</t>
  </si>
  <si>
    <t>Пусть будет так, как я хочу!. Секретов С.В.</t>
  </si>
  <si>
    <t>Секретов С.В.</t>
  </si>
  <si>
    <t>978-5-907546-69-1</t>
  </si>
  <si>
    <t>77000152</t>
  </si>
  <si>
    <t>Самый классный день!. Хворост А.Ю.</t>
  </si>
  <si>
    <t>Хворост А.Ю.</t>
  </si>
  <si>
    <t>978-5-907546-77-6</t>
  </si>
  <si>
    <t>77000485</t>
  </si>
  <si>
    <t>Собаки не ошибаются. Рассказы.. Георгиев Сергей</t>
  </si>
  <si>
    <t>Георгиев Сергей</t>
  </si>
  <si>
    <t>978-5-907545-57-1</t>
  </si>
  <si>
    <t>77000441</t>
  </si>
  <si>
    <t>Сплошная польза. Рассказы. Дружинина М.В.</t>
  </si>
  <si>
    <t>978-5-907545-69-4</t>
  </si>
  <si>
    <t>77000250</t>
  </si>
  <si>
    <t>Тим живет тут. Рассказы. Зартайская И.В.</t>
  </si>
  <si>
    <t>Зартайская И.В.</t>
  </si>
  <si>
    <t>978-5-907546-23-3</t>
  </si>
  <si>
    <t>27.12.2022</t>
  </si>
  <si>
    <t>77000487</t>
  </si>
  <si>
    <t>Ума не занимать. Игровые стихи. Шевчук И.М.</t>
  </si>
  <si>
    <t>978-5-907546-76-9</t>
  </si>
  <si>
    <t>28.04.2023</t>
  </si>
  <si>
    <t>77000483</t>
  </si>
  <si>
    <t>Цирк приехал! Рассказы. Суслин Д.Ю.</t>
  </si>
  <si>
    <t>Суслин Д.Ю.</t>
  </si>
  <si>
    <t>978-5-00219-010-2</t>
  </si>
  <si>
    <t>77000533</t>
  </si>
  <si>
    <t>Что мы делали зимой. Веселые истории, стихи, песенки, загадки, скороговорки, игры.</t>
  </si>
  <si>
    <t>978-5-907546-12-7</t>
  </si>
  <si>
    <t>77000021</t>
  </si>
  <si>
    <t>Чудо в перьях. Рассказы. Гиневский А.М.</t>
  </si>
  <si>
    <t>Гиневский А.М.</t>
  </si>
  <si>
    <t>978-5-907546-01-1</t>
  </si>
  <si>
    <t>77000026</t>
  </si>
  <si>
    <t>А я кто? Сказки. Абрамцева Н.К.</t>
  </si>
  <si>
    <t>Абрамцева Н.К.</t>
  </si>
  <si>
    <t>Я люблю читать</t>
  </si>
  <si>
    <t>978-5-907545-41-0</t>
  </si>
  <si>
    <t>77000009</t>
  </si>
  <si>
    <t>Где водятся трактозавры? Сказки . Шевчук И.М.</t>
  </si>
  <si>
    <t>978-5-907546-21-9</t>
  </si>
  <si>
    <t>77000475</t>
  </si>
  <si>
    <t>Добрая хозяюшка. Сказки. Осеева В.А.</t>
  </si>
  <si>
    <t>978-5-907545-37-3</t>
  </si>
  <si>
    <t>77000005</t>
  </si>
  <si>
    <t>Как бельчонок всех спас. Сказки. Секретов С.В.</t>
  </si>
  <si>
    <t>978-5-00219-003-4</t>
  </si>
  <si>
    <t>27.04.2023</t>
  </si>
  <si>
    <t>77000540</t>
  </si>
  <si>
    <t>Кто на кого похож. Сказки. Шим Эдуард</t>
  </si>
  <si>
    <t>Шим Эдуард</t>
  </si>
  <si>
    <t>978-5-907546-08-0</t>
  </si>
  <si>
    <t>77000014</t>
  </si>
  <si>
    <t>Мой любимый детский сад. Стихи и песенки к праздникам в детском саду.</t>
  </si>
  <si>
    <t>978-5-907546-10-3</t>
  </si>
  <si>
    <t>77000017</t>
  </si>
  <si>
    <t>Паучок и лунный свет. Сказки и стихи. Пивоварова И.М.</t>
  </si>
  <si>
    <t>978-5-907545-40-3</t>
  </si>
  <si>
    <t>77000006</t>
  </si>
  <si>
    <t>По лесным тропинкам. Стихи, сказки, загадки.</t>
  </si>
  <si>
    <t>978-5-907546-09-7</t>
  </si>
  <si>
    <t>77000016</t>
  </si>
  <si>
    <t>Почему у льва большая грива. Сказки. Мошковская Э.Э.</t>
  </si>
  <si>
    <t>Мошковская Э.Э.</t>
  </si>
  <si>
    <t>978-5-907545-39-7</t>
  </si>
  <si>
    <t>77000004</t>
  </si>
  <si>
    <t>Принцесса Ниточка. Маленькая повесть. Зартайская И.В.</t>
  </si>
  <si>
    <t>978-5-00219-069-0</t>
  </si>
  <si>
    <t>77000486</t>
  </si>
  <si>
    <t>Самый чудесный котенок. Дружинина М.В.</t>
  </si>
  <si>
    <t>978-5-907545-35-9</t>
  </si>
  <si>
    <t>77000249</t>
  </si>
  <si>
    <t>Сказки с характером. Русинова Е.А.</t>
  </si>
  <si>
    <t>Русинова Е.А.</t>
  </si>
  <si>
    <t>978-5-00219-055-3</t>
  </si>
  <si>
    <t>77000734</t>
  </si>
  <si>
    <t>Слонёнок и письмо. Сказки. Лунин Виктор</t>
  </si>
  <si>
    <t>Лунин Виктор</t>
  </si>
  <si>
    <t>978-5-907545-90-8</t>
  </si>
  <si>
    <t>77000013</t>
  </si>
  <si>
    <t>Яблочкины. Сказки. Замятина Ольга</t>
  </si>
  <si>
    <t>Замятина Ольга</t>
  </si>
  <si>
    <t>978-5-00219-066-9</t>
  </si>
  <si>
    <t>77000738</t>
  </si>
  <si>
    <t>Волшебная мама. Стихи. Морозовская А.А.</t>
  </si>
  <si>
    <t>Морозовская А.А.</t>
  </si>
  <si>
    <t>Я люблю читать 3+</t>
  </si>
  <si>
    <t>978-5-907545-78-6</t>
  </si>
  <si>
    <t>77000311</t>
  </si>
  <si>
    <t>3+</t>
  </si>
  <si>
    <t>Загадки на колёсиках. Стихи. Шевчук И.М.</t>
  </si>
  <si>
    <t>978-5-00219-043-0</t>
  </si>
  <si>
    <t>18.04.2024</t>
  </si>
  <si>
    <t>77000520</t>
  </si>
  <si>
    <t>Маша и каша. Стихи. Мошковская Э.Э.</t>
  </si>
  <si>
    <t>978-5-00219-053-9</t>
  </si>
  <si>
    <t>77000526</t>
  </si>
  <si>
    <t>Начинается игра! Стихи. Дружинина М.В.</t>
  </si>
  <si>
    <t>978-5-00219-051-5</t>
  </si>
  <si>
    <t>77000519</t>
  </si>
  <si>
    <t>Полёт на одуванчике. Сказки маленьких волшебников. Степанов В.А.</t>
  </si>
  <si>
    <t>978-5-00219-052-2</t>
  </si>
  <si>
    <t>77000521</t>
  </si>
  <si>
    <t>Цап-царап и чик-чирик. Стихи. Лунин Виктор</t>
  </si>
  <si>
    <t>978-5-00219-048-5</t>
  </si>
  <si>
    <t>77000523</t>
  </si>
  <si>
    <t>Чай с росой и земляникой. Сказки. Мальцева Г.А.</t>
  </si>
  <si>
    <t>Мальцева Г.А.</t>
  </si>
  <si>
    <t>978-5-00219-033-1</t>
  </si>
  <si>
    <t>77000539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</si>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</sst>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[=0]&quot;&quot;;General"/>
    <numFmt numFmtId="166" formatCode="0.0"/>
  </numFmts>
  <fonts count="9" x14ac:knownFonts="1">
    <font>
      <sz val="8"/>
      <name val="Arial"/>
    </font>
    <font>
      <sz val="9"/>
      <color rgb="FF000000"/>
      <name val="Arial"/>
    </font>
    <font>
      <sz val="9"/>
      <color rgb="FFFFFFFF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FF"/>
      <name val="Arial"/>
    </font>
    <font>
      <b/>
      <sz val="9"/>
      <color rgb="FF1700C0"/>
      <name val="Arial"/>
    </font>
    <font>
      <sz val="9"/>
      <color rgb="FF000000"/>
      <name val="Calibri"/>
    </font>
    <font>
      <b/>
      <sz val="9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  <bgColor auto="1"/>
      </patternFill>
    </fill>
    <fill>
      <patternFill patternType="solid">
        <fgColor rgb="FFFFCC99"/>
        <bgColor rgb="FF00000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1" fillId="4" borderId="9" xfId="0" applyFont="1" applyFill="1" applyBorder="1" applyAlignment="1">
      <alignment horizontal="right"/>
    </xf>
    <xf numFmtId="0" fontId="1" fillId="0" borderId="10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9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/>
    </xf>
    <xf numFmtId="0" fontId="3" fillId="4" borderId="0" xfId="0" applyFont="1" applyFill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right" indent="1"/>
    </xf>
    <xf numFmtId="0" fontId="3" fillId="0" borderId="7" xfId="0" applyFont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right" indent="1"/>
    </xf>
    <xf numFmtId="0" fontId="1" fillId="4" borderId="15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2" fontId="1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/>
    </xf>
    <xf numFmtId="3" fontId="1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top"/>
    </xf>
    <xf numFmtId="165" fontId="1" fillId="4" borderId="7" xfId="0" applyNumberFormat="1" applyFont="1" applyFill="1" applyBorder="1" applyAlignment="1">
      <alignment horizontal="center" vertical="center"/>
    </xf>
    <xf numFmtId="166" fontId="1" fillId="4" borderId="7" xfId="0" applyNumberFormat="1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right" indent="1"/>
    </xf>
    <xf numFmtId="0" fontId="8" fillId="0" borderId="18" xfId="0" applyFont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238125</xdr:rowOff>
    </xdr:from>
    <xdr:to>
      <xdr:col>2</xdr:col>
      <xdr:colOff>361950</xdr:colOff>
      <xdr:row>13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 t="-14500" b="-14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275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2" width="8" style="1" customWidth="1"/>
    <col min="3" max="3" width="10.5" style="1" customWidth="1"/>
    <col min="4" max="4" width="14.1640625" style="1" customWidth="1"/>
    <col min="5" max="5" width="40.6640625" style="1" customWidth="1"/>
    <col min="6" max="7" width="20.33203125" style="1" customWidth="1"/>
    <col min="8" max="8" width="17.5" style="1" customWidth="1"/>
    <col min="9" max="9" width="14.83203125" style="1" hidden="1" customWidth="1"/>
    <col min="10" max="10" width="18.5" style="1" customWidth="1"/>
    <col min="11" max="11" width="18.6640625" style="1" customWidth="1"/>
    <col min="12" max="12" width="27.83203125" style="1" customWidth="1"/>
    <col min="13" max="13" width="8.1640625" style="1" customWidth="1"/>
    <col min="14" max="14" width="17.6640625" style="1" customWidth="1"/>
    <col min="15" max="16" width="13" style="1" customWidth="1"/>
    <col min="17" max="17" width="26.1640625" style="1" customWidth="1"/>
    <col min="18" max="18" width="9.33203125" style="1" customWidth="1"/>
    <col min="19" max="20" width="9.1640625" style="1" customWidth="1"/>
    <col min="21" max="21" width="10" style="1" customWidth="1"/>
    <col min="22" max="22" width="19.83203125" style="1" customWidth="1"/>
    <col min="23" max="23" width="11.6640625" style="1" customWidth="1"/>
    <col min="24" max="24" width="8.33203125" style="1" customWidth="1"/>
    <col min="25" max="25" width="13.1640625" style="1" customWidth="1"/>
    <col min="26" max="26" width="13.6640625" style="1" customWidth="1"/>
    <col min="27" max="27" width="7.6640625" style="1" customWidth="1"/>
    <col min="28" max="28" width="14.83203125" style="1" customWidth="1"/>
    <col min="29" max="30" width="10.5" style="1" customWidth="1"/>
    <col min="31" max="31" width="49.1640625" style="1" customWidth="1"/>
    <col min="32" max="32" width="10.5" style="1" hidden="1" customWidth="1"/>
  </cols>
  <sheetData>
    <row r="1" spans="1:26" s="2" customFormat="1" ht="3.95" customHeight="1" x14ac:dyDescent="0.2">
      <c r="A1" s="3" t="s">
        <v>0</v>
      </c>
      <c r="B1" s="4"/>
      <c r="C1" s="5"/>
    </row>
    <row r="2" spans="1:26" s="2" customFormat="1" ht="23.1" customHeight="1" x14ac:dyDescent="0.2">
      <c r="A2" s="57">
        <v>46258</v>
      </c>
      <c r="B2" s="58"/>
      <c r="C2" s="58"/>
      <c r="D2" s="62"/>
      <c r="E2" s="62"/>
      <c r="F2" s="62"/>
      <c r="G2" s="62"/>
      <c r="H2" s="63"/>
      <c r="I2" s="63"/>
      <c r="J2" s="63"/>
      <c r="K2" s="63"/>
      <c r="L2" s="64" t="s">
        <v>1</v>
      </c>
      <c r="M2" s="64"/>
      <c r="N2" s="64"/>
      <c r="O2" s="64"/>
      <c r="P2" s="64"/>
      <c r="Q2" s="64"/>
      <c r="R2" s="64"/>
      <c r="S2" s="64"/>
      <c r="T2" s="64"/>
      <c r="U2" s="6"/>
    </row>
    <row r="3" spans="1:26" s="2" customFormat="1" ht="18" customHeight="1" x14ac:dyDescent="0.2">
      <c r="A3" s="59"/>
      <c r="B3" s="60"/>
      <c r="C3" s="61"/>
      <c r="D3" s="68" t="s">
        <v>2</v>
      </c>
      <c r="E3" s="68"/>
      <c r="F3" s="68"/>
      <c r="G3" s="68"/>
      <c r="H3" s="69" t="s">
        <v>3</v>
      </c>
      <c r="I3" s="69"/>
      <c r="J3" s="69"/>
      <c r="K3" s="69"/>
      <c r="L3" s="65"/>
      <c r="M3" s="66"/>
      <c r="N3" s="66"/>
      <c r="O3" s="66"/>
      <c r="P3" s="66"/>
      <c r="Q3" s="66"/>
      <c r="R3" s="66"/>
      <c r="S3" s="66"/>
      <c r="T3" s="67"/>
      <c r="U3" s="6"/>
    </row>
    <row r="4" spans="1:26" s="2" customFormat="1" ht="8.1" hidden="1" customHeight="1" x14ac:dyDescent="0.2">
      <c r="A4" s="7"/>
      <c r="B4" s="8"/>
      <c r="C4" s="9"/>
      <c r="D4" s="6"/>
      <c r="T4" s="10"/>
      <c r="U4" s="6"/>
    </row>
    <row r="5" spans="1:26" s="2" customFormat="1" ht="9" hidden="1" customHeight="1" x14ac:dyDescent="0.2">
      <c r="A5" s="7"/>
      <c r="B5" s="8"/>
      <c r="C5" s="9"/>
      <c r="D5" s="6"/>
      <c r="T5" s="10"/>
      <c r="U5" s="6"/>
    </row>
    <row r="6" spans="1:26" s="2" customFormat="1" ht="20.100000000000001" customHeight="1" x14ac:dyDescent="0.2">
      <c r="A6" s="11"/>
      <c r="B6" s="12"/>
      <c r="C6" s="13"/>
      <c r="D6" s="77" t="s">
        <v>4</v>
      </c>
      <c r="E6" s="77"/>
      <c r="F6" s="77"/>
      <c r="G6" s="77"/>
      <c r="H6" s="77"/>
      <c r="I6" s="77"/>
      <c r="J6" s="77"/>
      <c r="K6" s="77"/>
      <c r="L6" s="78" t="s">
        <v>5</v>
      </c>
      <c r="M6" s="78"/>
      <c r="N6" s="78"/>
      <c r="O6" s="78"/>
      <c r="P6" s="78"/>
      <c r="Q6" s="78"/>
      <c r="R6" s="78"/>
      <c r="S6" s="78"/>
      <c r="T6" s="78"/>
      <c r="U6" s="6"/>
    </row>
    <row r="7" spans="1:26" s="2" customFormat="1" ht="12" customHeight="1" x14ac:dyDescent="0.2">
      <c r="A7" s="14"/>
      <c r="B7" s="15"/>
      <c r="C7" s="16"/>
      <c r="D7" s="17"/>
      <c r="E7" s="18" t="s">
        <v>6</v>
      </c>
      <c r="F7" s="19"/>
      <c r="G7" s="20"/>
      <c r="H7" s="20"/>
      <c r="I7" s="20"/>
      <c r="J7" s="20"/>
      <c r="K7" s="21"/>
      <c r="L7" s="58" t="s">
        <v>7</v>
      </c>
      <c r="M7" s="58"/>
      <c r="N7" s="79" t="s">
        <v>8</v>
      </c>
      <c r="O7" s="79"/>
      <c r="P7" s="79"/>
      <c r="Q7" s="79"/>
      <c r="R7" s="79"/>
      <c r="S7" s="79"/>
      <c r="T7" s="79"/>
      <c r="U7" s="6"/>
    </row>
    <row r="8" spans="1:26" s="2" customFormat="1" ht="14.1" customHeight="1" x14ac:dyDescent="0.2">
      <c r="A8" s="22"/>
      <c r="B8" s="15"/>
      <c r="C8" s="16"/>
      <c r="D8" s="23"/>
      <c r="E8" s="23"/>
      <c r="F8" s="23"/>
      <c r="G8" s="23"/>
      <c r="H8" s="23"/>
      <c r="I8" s="23"/>
      <c r="J8" s="91"/>
      <c r="K8" s="24" t="s">
        <v>9</v>
      </c>
      <c r="L8" s="59"/>
      <c r="M8" s="61"/>
      <c r="N8" s="80"/>
      <c r="O8" s="81"/>
      <c r="P8" s="81"/>
      <c r="Q8" s="81"/>
      <c r="R8" s="81"/>
      <c r="S8" s="81"/>
      <c r="T8" s="82"/>
      <c r="U8" s="6"/>
    </row>
    <row r="9" spans="1:26" s="2" customFormat="1" ht="12.95" customHeight="1" x14ac:dyDescent="0.2">
      <c r="A9" s="22"/>
      <c r="B9" s="15"/>
      <c r="C9" s="16"/>
      <c r="D9" s="25" t="s">
        <v>10</v>
      </c>
      <c r="E9" s="26"/>
      <c r="F9" s="26"/>
      <c r="G9" s="26"/>
      <c r="H9" s="26"/>
      <c r="I9" s="26"/>
      <c r="J9" s="92"/>
      <c r="K9" s="56">
        <f>SUMPRODUCT($AC$18:$AC$275,$C$18:$C$275)</f>
        <v>0</v>
      </c>
      <c r="L9" s="83"/>
      <c r="M9" s="83"/>
      <c r="N9" s="86">
        <f>K9*(1-L9/100)</f>
        <v>0</v>
      </c>
      <c r="O9" s="87"/>
      <c r="P9" s="87"/>
      <c r="Q9" s="87"/>
      <c r="R9" s="87"/>
      <c r="S9" s="87"/>
      <c r="T9" s="87"/>
      <c r="U9" s="6"/>
    </row>
    <row r="10" spans="1:26" s="2" customFormat="1" ht="12.95" customHeight="1" x14ac:dyDescent="0.2">
      <c r="A10" s="22"/>
      <c r="B10" s="15"/>
      <c r="C10" s="16"/>
      <c r="D10" s="28" t="s">
        <v>11</v>
      </c>
      <c r="E10" s="29"/>
      <c r="F10" s="29"/>
      <c r="G10" s="29"/>
      <c r="H10" s="29"/>
      <c r="I10" s="29"/>
      <c r="J10" s="29"/>
      <c r="K10" s="55">
        <f>COUNTIF($AC$18:$AC$275,"&gt;0")</f>
        <v>0</v>
      </c>
      <c r="L10" s="84"/>
      <c r="M10" s="85"/>
      <c r="N10" s="88"/>
      <c r="O10" s="89"/>
      <c r="P10" s="89"/>
      <c r="Q10" s="89"/>
      <c r="R10" s="89"/>
      <c r="S10" s="89"/>
      <c r="T10" s="90"/>
      <c r="U10" s="6"/>
      <c r="W10" s="2" t="s">
        <v>6</v>
      </c>
    </row>
    <row r="11" spans="1:26" s="2" customFormat="1" ht="12.95" customHeight="1" x14ac:dyDescent="0.2">
      <c r="A11" s="22"/>
      <c r="B11" s="15"/>
      <c r="C11" s="16"/>
      <c r="D11" s="30" t="s">
        <v>12</v>
      </c>
      <c r="E11" s="29"/>
      <c r="F11" s="29"/>
      <c r="G11" s="29"/>
      <c r="H11" s="29"/>
      <c r="I11" s="29"/>
      <c r="J11" s="29"/>
      <c r="K11" s="55">
        <f>SUM($B$18:$B$275)</f>
        <v>0</v>
      </c>
      <c r="L11" s="70" t="s">
        <v>13</v>
      </c>
      <c r="M11" s="70"/>
      <c r="N11" s="70"/>
      <c r="O11" s="70"/>
      <c r="P11" s="70"/>
      <c r="Q11" s="70"/>
      <c r="R11" s="70"/>
      <c r="S11" s="70"/>
      <c r="T11" s="70"/>
      <c r="U11" s="6"/>
      <c r="Z11" s="2" t="s">
        <v>6</v>
      </c>
    </row>
    <row r="12" spans="1:26" s="2" customFormat="1" ht="12.95" customHeight="1" x14ac:dyDescent="0.2">
      <c r="A12" s="11"/>
      <c r="B12" s="12"/>
      <c r="C12" s="31"/>
      <c r="D12" s="30" t="s">
        <v>14</v>
      </c>
      <c r="E12" s="29"/>
      <c r="F12" s="29"/>
      <c r="G12" s="29"/>
      <c r="H12" s="29"/>
      <c r="I12" s="29"/>
      <c r="J12" s="29"/>
      <c r="K12" s="55">
        <f>SUM($A$18:$A$275)</f>
        <v>0</v>
      </c>
      <c r="L12" s="71"/>
      <c r="M12" s="72"/>
      <c r="N12" s="72"/>
      <c r="O12" s="72"/>
      <c r="P12" s="72"/>
      <c r="Q12" s="72"/>
      <c r="R12" s="72"/>
      <c r="S12" s="72"/>
      <c r="T12" s="73"/>
      <c r="U12" s="6"/>
    </row>
    <row r="13" spans="1:26" s="2" customFormat="1" ht="12.95" customHeight="1" x14ac:dyDescent="0.2">
      <c r="A13" s="11"/>
      <c r="B13" s="12"/>
      <c r="C13" s="31"/>
      <c r="D13" s="30" t="s">
        <v>15</v>
      </c>
      <c r="E13" s="29"/>
      <c r="F13" s="29"/>
      <c r="G13" s="29"/>
      <c r="H13" s="29"/>
      <c r="I13" s="29"/>
      <c r="J13" s="29"/>
      <c r="K13" s="55">
        <f>SUM($A$18:$A$275)+SUMPRODUCT($B$18:$B$275,$AE$18:$AE$275)</f>
        <v>0</v>
      </c>
      <c r="L13" s="71"/>
      <c r="M13" s="72"/>
      <c r="N13" s="72"/>
      <c r="O13" s="72"/>
      <c r="P13" s="72"/>
      <c r="Q13" s="72"/>
      <c r="R13" s="72"/>
      <c r="S13" s="72"/>
      <c r="T13" s="73"/>
      <c r="U13" s="6"/>
    </row>
    <row r="14" spans="1:26" s="2" customFormat="1" ht="12.95" customHeight="1" x14ac:dyDescent="0.2">
      <c r="A14" s="22"/>
      <c r="B14" s="15"/>
      <c r="C14" s="16"/>
      <c r="D14" s="30" t="s">
        <v>16</v>
      </c>
      <c r="E14" s="29"/>
      <c r="F14" s="29"/>
      <c r="G14" s="29"/>
      <c r="H14" s="29"/>
      <c r="I14" s="29"/>
      <c r="J14" s="29"/>
      <c r="K14" s="55">
        <f>SUM($AC$18:$AC$275)</f>
        <v>0</v>
      </c>
      <c r="L14" s="71"/>
      <c r="M14" s="72"/>
      <c r="N14" s="72"/>
      <c r="O14" s="72"/>
      <c r="P14" s="72"/>
      <c r="Q14" s="72"/>
      <c r="R14" s="72"/>
      <c r="S14" s="72"/>
      <c r="T14" s="73"/>
      <c r="U14" s="6"/>
    </row>
    <row r="15" spans="1:26" s="2" customFormat="1" ht="12.95" customHeight="1" x14ac:dyDescent="0.2">
      <c r="A15" s="22"/>
      <c r="B15" s="15"/>
      <c r="C15" s="16"/>
      <c r="D15" s="30" t="s">
        <v>17</v>
      </c>
      <c r="E15" s="29"/>
      <c r="F15" s="29"/>
      <c r="G15" s="29"/>
      <c r="H15" s="29"/>
      <c r="I15" s="29"/>
      <c r="J15" s="29"/>
      <c r="K15" s="27">
        <f>SUMPRODUCT($AC$18:$AC$275,$Q$18:$Q$275)</f>
        <v>0</v>
      </c>
      <c r="L15" s="74"/>
      <c r="M15" s="75"/>
      <c r="N15" s="75"/>
      <c r="O15" s="75"/>
      <c r="P15" s="75"/>
      <c r="Q15" s="75"/>
      <c r="R15" s="75"/>
      <c r="S15" s="75"/>
      <c r="T15" s="76"/>
      <c r="U15" s="6"/>
    </row>
    <row r="16" spans="1:26" s="2" customFormat="1" ht="3" customHeight="1" x14ac:dyDescent="0.2">
      <c r="A16" s="32"/>
      <c r="B16" s="33"/>
      <c r="C16" s="34"/>
      <c r="D16" s="6"/>
    </row>
    <row r="17" spans="1:31" s="35" customFormat="1" ht="36" customHeight="1" x14ac:dyDescent="0.2">
      <c r="A17" s="36" t="s">
        <v>18</v>
      </c>
      <c r="B17" s="36" t="s">
        <v>19</v>
      </c>
      <c r="C17" s="37" t="s">
        <v>20</v>
      </c>
      <c r="D17" s="38" t="s">
        <v>21</v>
      </c>
      <c r="E17" s="38" t="s">
        <v>22</v>
      </c>
      <c r="F17" s="38" t="s">
        <v>23</v>
      </c>
      <c r="G17" s="38" t="s">
        <v>24</v>
      </c>
      <c r="H17" s="38" t="s">
        <v>25</v>
      </c>
      <c r="I17" s="38" t="s">
        <v>26</v>
      </c>
      <c r="J17" s="93" t="s">
        <v>1124</v>
      </c>
      <c r="K17" s="38" t="s">
        <v>27</v>
      </c>
      <c r="L17" s="38" t="s">
        <v>28</v>
      </c>
      <c r="M17" s="38" t="s">
        <v>29</v>
      </c>
      <c r="N17" s="38" t="s">
        <v>30</v>
      </c>
      <c r="O17" s="38" t="s">
        <v>31</v>
      </c>
      <c r="P17" s="38" t="s">
        <v>32</v>
      </c>
      <c r="Q17" s="38" t="s">
        <v>33</v>
      </c>
      <c r="R17" s="38" t="s">
        <v>34</v>
      </c>
      <c r="S17" s="38" t="s">
        <v>35</v>
      </c>
      <c r="T17" s="38" t="s">
        <v>36</v>
      </c>
      <c r="U17" s="38" t="s">
        <v>37</v>
      </c>
      <c r="V17" s="38" t="s">
        <v>38</v>
      </c>
      <c r="W17" s="38" t="s">
        <v>39</v>
      </c>
      <c r="X17" s="39" t="s">
        <v>40</v>
      </c>
      <c r="Y17" s="40" t="s">
        <v>41</v>
      </c>
      <c r="Z17" s="39" t="s">
        <v>42</v>
      </c>
      <c r="AA17" s="39" t="s">
        <v>43</v>
      </c>
      <c r="AB17" s="39" t="s">
        <v>44</v>
      </c>
      <c r="AC17" s="38" t="s">
        <v>45</v>
      </c>
      <c r="AD17" s="39" t="s">
        <v>46</v>
      </c>
    </row>
    <row r="18" spans="1:31" s="41" customFormat="1" ht="24.95" customHeight="1" x14ac:dyDescent="0.2">
      <c r="A18" s="42"/>
      <c r="B18" s="42"/>
      <c r="C18" s="43">
        <v>231</v>
      </c>
      <c r="D18" s="44" t="s">
        <v>47</v>
      </c>
      <c r="E18" s="44" t="s">
        <v>48</v>
      </c>
      <c r="F18" s="44" t="s">
        <v>49</v>
      </c>
      <c r="G18" s="44"/>
      <c r="H18" s="44" t="s">
        <v>50</v>
      </c>
      <c r="I18" s="45" t="s">
        <v>51</v>
      </c>
      <c r="J18" s="94">
        <v>9785907546066</v>
      </c>
      <c r="K18" s="46" t="s">
        <v>52</v>
      </c>
      <c r="L18" s="47">
        <v>22</v>
      </c>
      <c r="M18" s="48">
        <v>2022</v>
      </c>
      <c r="N18" s="49" t="s">
        <v>53</v>
      </c>
      <c r="O18" s="49" t="s">
        <v>53</v>
      </c>
      <c r="P18" s="47">
        <v>224</v>
      </c>
      <c r="Q18" s="50">
        <v>0.254</v>
      </c>
      <c r="R18" s="47">
        <v>133</v>
      </c>
      <c r="S18" s="47">
        <v>205</v>
      </c>
      <c r="T18" s="47">
        <v>13</v>
      </c>
      <c r="U18" s="44" t="s">
        <v>54</v>
      </c>
      <c r="V18" s="46" t="s">
        <v>55</v>
      </c>
      <c r="W18" s="46" t="s">
        <v>56</v>
      </c>
      <c r="X18" s="49" t="s">
        <v>57</v>
      </c>
      <c r="Y18" s="51" t="s">
        <v>58</v>
      </c>
      <c r="Z18" s="49" t="s">
        <v>59</v>
      </c>
      <c r="AA18" s="46" t="s">
        <v>60</v>
      </c>
      <c r="AB18" s="46" t="s">
        <v>60</v>
      </c>
      <c r="AC18" s="49">
        <f>A18*L18+B18</f>
        <v>0</v>
      </c>
      <c r="AD18" s="52"/>
      <c r="AE18" s="41">
        <f>IF(L18&gt;0,1/L18,0)</f>
        <v>4.5454545454545456E-2</v>
      </c>
    </row>
    <row r="19" spans="1:31" s="41" customFormat="1" ht="24.95" customHeight="1" x14ac:dyDescent="0.2">
      <c r="A19" s="42"/>
      <c r="B19" s="42"/>
      <c r="C19" s="43">
        <v>404.3</v>
      </c>
      <c r="D19" s="44" t="s">
        <v>61</v>
      </c>
      <c r="E19" s="44" t="s">
        <v>67</v>
      </c>
      <c r="F19" s="44" t="s">
        <v>68</v>
      </c>
      <c r="G19" s="44"/>
      <c r="H19" s="44" t="s">
        <v>50</v>
      </c>
      <c r="I19" s="45" t="s">
        <v>51</v>
      </c>
      <c r="J19" s="94">
        <v>9785907545076</v>
      </c>
      <c r="K19" s="46" t="s">
        <v>69</v>
      </c>
      <c r="L19" s="47">
        <v>16</v>
      </c>
      <c r="M19" s="48">
        <v>2022</v>
      </c>
      <c r="N19" s="49" t="s">
        <v>70</v>
      </c>
      <c r="O19" s="49" t="s">
        <v>71</v>
      </c>
      <c r="P19" s="47">
        <v>64</v>
      </c>
      <c r="Q19" s="50">
        <v>0.32100000000000001</v>
      </c>
      <c r="R19" s="47">
        <v>200</v>
      </c>
      <c r="S19" s="47">
        <v>260</v>
      </c>
      <c r="T19" s="47">
        <v>9</v>
      </c>
      <c r="U19" s="44" t="s">
        <v>72</v>
      </c>
      <c r="V19" s="46" t="s">
        <v>62</v>
      </c>
      <c r="W19" s="46" t="s">
        <v>63</v>
      </c>
      <c r="X19" s="49" t="s">
        <v>57</v>
      </c>
      <c r="Y19" s="51" t="s">
        <v>73</v>
      </c>
      <c r="Z19" s="49" t="s">
        <v>59</v>
      </c>
      <c r="AA19" s="46" t="s">
        <v>74</v>
      </c>
      <c r="AB19" s="46" t="s">
        <v>75</v>
      </c>
      <c r="AC19" s="49">
        <f>A19*L19+B19</f>
        <v>0</v>
      </c>
      <c r="AD19" s="52"/>
      <c r="AE19" s="41">
        <f t="shared" ref="AE19:AE65" si="0">IF(L19&gt;0,1/L19,0)</f>
        <v>6.25E-2</v>
      </c>
    </row>
    <row r="20" spans="1:31" s="41" customFormat="1" ht="24.95" customHeight="1" x14ac:dyDescent="0.2">
      <c r="A20" s="42"/>
      <c r="B20" s="42"/>
      <c r="C20" s="43">
        <v>346.5</v>
      </c>
      <c r="D20" s="44" t="s">
        <v>61</v>
      </c>
      <c r="E20" s="44" t="s">
        <v>76</v>
      </c>
      <c r="F20" s="44" t="s">
        <v>77</v>
      </c>
      <c r="G20" s="44"/>
      <c r="H20" s="44" t="s">
        <v>50</v>
      </c>
      <c r="I20" s="45" t="s">
        <v>51</v>
      </c>
      <c r="J20" s="94">
        <v>9785907545380</v>
      </c>
      <c r="K20" s="46" t="s">
        <v>78</v>
      </c>
      <c r="L20" s="47">
        <v>15</v>
      </c>
      <c r="M20" s="48">
        <v>2022</v>
      </c>
      <c r="N20" s="49" t="s">
        <v>79</v>
      </c>
      <c r="O20" s="49" t="s">
        <v>80</v>
      </c>
      <c r="P20" s="47">
        <v>64</v>
      </c>
      <c r="Q20" s="50">
        <v>0.32100000000000001</v>
      </c>
      <c r="R20" s="47">
        <v>200</v>
      </c>
      <c r="S20" s="47">
        <v>260</v>
      </c>
      <c r="T20" s="47">
        <v>9</v>
      </c>
      <c r="U20" s="44" t="s">
        <v>72</v>
      </c>
      <c r="V20" s="46" t="s">
        <v>62</v>
      </c>
      <c r="W20" s="46" t="s">
        <v>63</v>
      </c>
      <c r="X20" s="49" t="s">
        <v>57</v>
      </c>
      <c r="Y20" s="51" t="s">
        <v>81</v>
      </c>
      <c r="Z20" s="49" t="s">
        <v>59</v>
      </c>
      <c r="AA20" s="46" t="s">
        <v>66</v>
      </c>
      <c r="AB20" s="46" t="s">
        <v>75</v>
      </c>
      <c r="AC20" s="49">
        <f>A20*L20+B20</f>
        <v>0</v>
      </c>
      <c r="AD20" s="52"/>
      <c r="AE20" s="41">
        <f t="shared" si="0"/>
        <v>6.6666666666666666E-2</v>
      </c>
    </row>
    <row r="21" spans="1:31" s="41" customFormat="1" ht="12" customHeight="1" x14ac:dyDescent="0.2">
      <c r="A21" s="42"/>
      <c r="B21" s="42"/>
      <c r="C21" s="43">
        <v>415.8</v>
      </c>
      <c r="D21" s="44" t="s">
        <v>47</v>
      </c>
      <c r="E21" s="44" t="s">
        <v>82</v>
      </c>
      <c r="F21" s="44" t="s">
        <v>83</v>
      </c>
      <c r="G21" s="44"/>
      <c r="H21" s="44" t="s">
        <v>84</v>
      </c>
      <c r="I21" s="45" t="s">
        <v>51</v>
      </c>
      <c r="J21" s="94">
        <v>9785002190195</v>
      </c>
      <c r="K21" s="46" t="s">
        <v>85</v>
      </c>
      <c r="L21" s="47">
        <v>10</v>
      </c>
      <c r="M21" s="48">
        <v>2024</v>
      </c>
      <c r="N21" s="49" t="s">
        <v>86</v>
      </c>
      <c r="O21" s="49" t="s">
        <v>86</v>
      </c>
      <c r="P21" s="47">
        <v>48</v>
      </c>
      <c r="Q21" s="43">
        <v>0.35</v>
      </c>
      <c r="R21" s="47">
        <v>225</v>
      </c>
      <c r="S21" s="47">
        <v>295</v>
      </c>
      <c r="T21" s="47">
        <v>8</v>
      </c>
      <c r="U21" s="44" t="s">
        <v>72</v>
      </c>
      <c r="V21" s="46" t="s">
        <v>87</v>
      </c>
      <c r="W21" s="46" t="s">
        <v>63</v>
      </c>
      <c r="X21" s="49" t="s">
        <v>57</v>
      </c>
      <c r="Y21" s="51" t="s">
        <v>88</v>
      </c>
      <c r="Z21" s="49" t="s">
        <v>59</v>
      </c>
      <c r="AA21" s="46" t="s">
        <v>64</v>
      </c>
      <c r="AB21" s="46" t="s">
        <v>66</v>
      </c>
      <c r="AC21" s="49">
        <f>A21*L21+B21</f>
        <v>0</v>
      </c>
      <c r="AD21" s="52"/>
      <c r="AE21" s="41">
        <f t="shared" si="0"/>
        <v>0.1</v>
      </c>
    </row>
    <row r="22" spans="1:31" s="41" customFormat="1" ht="12" customHeight="1" x14ac:dyDescent="0.2">
      <c r="A22" s="42"/>
      <c r="B22" s="42"/>
      <c r="C22" s="43">
        <v>415.8</v>
      </c>
      <c r="D22" s="44" t="s">
        <v>61</v>
      </c>
      <c r="E22" s="44" t="s">
        <v>89</v>
      </c>
      <c r="F22" s="44" t="s">
        <v>90</v>
      </c>
      <c r="G22" s="44"/>
      <c r="H22" s="44" t="s">
        <v>84</v>
      </c>
      <c r="I22" s="45" t="s">
        <v>51</v>
      </c>
      <c r="J22" s="94">
        <v>9785002191093</v>
      </c>
      <c r="K22" s="46" t="s">
        <v>91</v>
      </c>
      <c r="L22" s="47">
        <v>10</v>
      </c>
      <c r="M22" s="48">
        <v>2024</v>
      </c>
      <c r="N22" s="49" t="s">
        <v>92</v>
      </c>
      <c r="O22" s="49" t="s">
        <v>93</v>
      </c>
      <c r="P22" s="47">
        <v>48</v>
      </c>
      <c r="Q22" s="43">
        <v>0.35</v>
      </c>
      <c r="R22" s="47">
        <v>225</v>
      </c>
      <c r="S22" s="47">
        <v>295</v>
      </c>
      <c r="T22" s="47">
        <v>8</v>
      </c>
      <c r="U22" s="44" t="s">
        <v>72</v>
      </c>
      <c r="V22" s="46" t="s">
        <v>87</v>
      </c>
      <c r="W22" s="46" t="s">
        <v>63</v>
      </c>
      <c r="X22" s="49" t="s">
        <v>57</v>
      </c>
      <c r="Y22" s="51" t="s">
        <v>94</v>
      </c>
      <c r="Z22" s="49" t="s">
        <v>59</v>
      </c>
      <c r="AA22" s="46" t="s">
        <v>64</v>
      </c>
      <c r="AB22" s="46" t="s">
        <v>66</v>
      </c>
      <c r="AC22" s="49">
        <f>A22*L22+B22</f>
        <v>0</v>
      </c>
      <c r="AD22" s="52"/>
      <c r="AE22" s="41">
        <f t="shared" si="0"/>
        <v>0.1</v>
      </c>
    </row>
    <row r="23" spans="1:31" s="41" customFormat="1" ht="12" customHeight="1" x14ac:dyDescent="0.2">
      <c r="A23" s="42"/>
      <c r="B23" s="42"/>
      <c r="C23" s="43">
        <v>415.8</v>
      </c>
      <c r="D23" s="44" t="s">
        <v>61</v>
      </c>
      <c r="E23" s="44" t="s">
        <v>95</v>
      </c>
      <c r="F23" s="44" t="s">
        <v>96</v>
      </c>
      <c r="G23" s="44"/>
      <c r="H23" s="44" t="s">
        <v>84</v>
      </c>
      <c r="I23" s="45" t="s">
        <v>51</v>
      </c>
      <c r="J23" s="94">
        <v>9785002191062</v>
      </c>
      <c r="K23" s="46" t="s">
        <v>97</v>
      </c>
      <c r="L23" s="47">
        <v>10</v>
      </c>
      <c r="M23" s="48">
        <v>2024</v>
      </c>
      <c r="N23" s="49" t="s">
        <v>98</v>
      </c>
      <c r="O23" s="49" t="s">
        <v>99</v>
      </c>
      <c r="P23" s="47">
        <v>48</v>
      </c>
      <c r="Q23" s="43">
        <v>0.35</v>
      </c>
      <c r="R23" s="47">
        <v>225</v>
      </c>
      <c r="S23" s="47">
        <v>295</v>
      </c>
      <c r="T23" s="47">
        <v>8</v>
      </c>
      <c r="U23" s="44" t="s">
        <v>72</v>
      </c>
      <c r="V23" s="46" t="s">
        <v>87</v>
      </c>
      <c r="W23" s="46" t="s">
        <v>63</v>
      </c>
      <c r="X23" s="49" t="s">
        <v>57</v>
      </c>
      <c r="Y23" s="51" t="s">
        <v>100</v>
      </c>
      <c r="Z23" s="49" t="s">
        <v>59</v>
      </c>
      <c r="AA23" s="46" t="s">
        <v>64</v>
      </c>
      <c r="AB23" s="46" t="s">
        <v>66</v>
      </c>
      <c r="AC23" s="49">
        <f>A23*L23+B23</f>
        <v>0</v>
      </c>
      <c r="AD23" s="52"/>
      <c r="AE23" s="41">
        <f t="shared" si="0"/>
        <v>0.1</v>
      </c>
    </row>
    <row r="24" spans="1:31" s="41" customFormat="1" ht="24.95" customHeight="1" x14ac:dyDescent="0.2">
      <c r="A24" s="42"/>
      <c r="B24" s="42"/>
      <c r="C24" s="43">
        <v>415.8</v>
      </c>
      <c r="D24" s="44" t="s">
        <v>61</v>
      </c>
      <c r="E24" s="44" t="s">
        <v>101</v>
      </c>
      <c r="F24" s="44" t="s">
        <v>102</v>
      </c>
      <c r="G24" s="44"/>
      <c r="H24" s="44" t="s">
        <v>84</v>
      </c>
      <c r="I24" s="45" t="s">
        <v>51</v>
      </c>
      <c r="J24" s="94">
        <v>9785002190256</v>
      </c>
      <c r="K24" s="46" t="s">
        <v>103</v>
      </c>
      <c r="L24" s="47">
        <v>10</v>
      </c>
      <c r="M24" s="48">
        <v>2024</v>
      </c>
      <c r="N24" s="49" t="s">
        <v>92</v>
      </c>
      <c r="O24" s="49" t="s">
        <v>93</v>
      </c>
      <c r="P24" s="47">
        <v>48</v>
      </c>
      <c r="Q24" s="43">
        <v>0.35</v>
      </c>
      <c r="R24" s="47">
        <v>225</v>
      </c>
      <c r="S24" s="47">
        <v>295</v>
      </c>
      <c r="T24" s="47">
        <v>8</v>
      </c>
      <c r="U24" s="44" t="s">
        <v>72</v>
      </c>
      <c r="V24" s="46" t="s">
        <v>87</v>
      </c>
      <c r="W24" s="46" t="s">
        <v>63</v>
      </c>
      <c r="X24" s="49" t="s">
        <v>57</v>
      </c>
      <c r="Y24" s="51" t="s">
        <v>104</v>
      </c>
      <c r="Z24" s="49" t="s">
        <v>59</v>
      </c>
      <c r="AA24" s="46" t="s">
        <v>64</v>
      </c>
      <c r="AB24" s="46" t="s">
        <v>66</v>
      </c>
      <c r="AC24" s="49">
        <f>A24*L24+B24</f>
        <v>0</v>
      </c>
      <c r="AD24" s="52"/>
      <c r="AE24" s="41">
        <f t="shared" si="0"/>
        <v>0.1</v>
      </c>
    </row>
    <row r="25" spans="1:31" s="41" customFormat="1" ht="12" customHeight="1" x14ac:dyDescent="0.2">
      <c r="A25" s="42"/>
      <c r="B25" s="42"/>
      <c r="C25" s="43">
        <v>415.8</v>
      </c>
      <c r="D25" s="44" t="s">
        <v>47</v>
      </c>
      <c r="E25" s="44" t="s">
        <v>105</v>
      </c>
      <c r="F25" s="44" t="s">
        <v>106</v>
      </c>
      <c r="G25" s="44"/>
      <c r="H25" s="44" t="s">
        <v>84</v>
      </c>
      <c r="I25" s="45" t="s">
        <v>51</v>
      </c>
      <c r="J25" s="94">
        <v>9785002190010</v>
      </c>
      <c r="K25" s="46" t="s">
        <v>107</v>
      </c>
      <c r="L25" s="47">
        <v>10</v>
      </c>
      <c r="M25" s="48">
        <v>2023</v>
      </c>
      <c r="N25" s="49" t="s">
        <v>108</v>
      </c>
      <c r="O25" s="49" t="s">
        <v>108</v>
      </c>
      <c r="P25" s="47">
        <v>48</v>
      </c>
      <c r="Q25" s="43">
        <v>0.35</v>
      </c>
      <c r="R25" s="47">
        <v>225</v>
      </c>
      <c r="S25" s="47">
        <v>295</v>
      </c>
      <c r="T25" s="47">
        <v>8</v>
      </c>
      <c r="U25" s="44" t="s">
        <v>72</v>
      </c>
      <c r="V25" s="46" t="s">
        <v>87</v>
      </c>
      <c r="W25" s="46" t="s">
        <v>63</v>
      </c>
      <c r="X25" s="49" t="s">
        <v>57</v>
      </c>
      <c r="Y25" s="51" t="s">
        <v>109</v>
      </c>
      <c r="Z25" s="49" t="s">
        <v>59</v>
      </c>
      <c r="AA25" s="46" t="s">
        <v>64</v>
      </c>
      <c r="AB25" s="46" t="s">
        <v>66</v>
      </c>
      <c r="AC25" s="49">
        <f>A25*L25+B25</f>
        <v>0</v>
      </c>
      <c r="AD25" s="52"/>
      <c r="AE25" s="41">
        <f t="shared" si="0"/>
        <v>0.1</v>
      </c>
    </row>
    <row r="26" spans="1:31" s="41" customFormat="1" ht="24.95" customHeight="1" x14ac:dyDescent="0.2">
      <c r="A26" s="42"/>
      <c r="B26" s="42"/>
      <c r="C26" s="43">
        <v>283.5</v>
      </c>
      <c r="D26" s="44" t="s">
        <v>47</v>
      </c>
      <c r="E26" s="44" t="s">
        <v>113</v>
      </c>
      <c r="F26" s="44" t="s">
        <v>114</v>
      </c>
      <c r="G26" s="44" t="s">
        <v>115</v>
      </c>
      <c r="H26" s="44" t="s">
        <v>111</v>
      </c>
      <c r="I26" s="45" t="s">
        <v>51</v>
      </c>
      <c r="J26" s="94">
        <v>9785002190584</v>
      </c>
      <c r="K26" s="46" t="s">
        <v>116</v>
      </c>
      <c r="L26" s="53">
        <v>0</v>
      </c>
      <c r="M26" s="48">
        <v>2024</v>
      </c>
      <c r="N26" s="49" t="s">
        <v>117</v>
      </c>
      <c r="O26" s="49" t="s">
        <v>117</v>
      </c>
      <c r="P26" s="47">
        <v>240</v>
      </c>
      <c r="Q26" s="50">
        <v>0.26800000000000002</v>
      </c>
      <c r="R26" s="47">
        <v>133</v>
      </c>
      <c r="S26" s="47">
        <v>205</v>
      </c>
      <c r="T26" s="47">
        <v>13</v>
      </c>
      <c r="U26" s="44" t="s">
        <v>54</v>
      </c>
      <c r="V26" s="46" t="s">
        <v>55</v>
      </c>
      <c r="W26" s="46" t="s">
        <v>56</v>
      </c>
      <c r="X26" s="49" t="s">
        <v>57</v>
      </c>
      <c r="Y26" s="51" t="s">
        <v>118</v>
      </c>
      <c r="Z26" s="49" t="s">
        <v>59</v>
      </c>
      <c r="AA26" s="46" t="s">
        <v>119</v>
      </c>
      <c r="AB26" s="46" t="s">
        <v>64</v>
      </c>
      <c r="AC26" s="53">
        <f>A26*L26+B26</f>
        <v>0</v>
      </c>
      <c r="AD26" s="52"/>
      <c r="AE26" s="41">
        <f t="shared" si="0"/>
        <v>0</v>
      </c>
    </row>
    <row r="27" spans="1:31" s="41" customFormat="1" ht="24.95" customHeight="1" x14ac:dyDescent="0.2">
      <c r="A27" s="42"/>
      <c r="B27" s="42"/>
      <c r="C27" s="43">
        <v>273</v>
      </c>
      <c r="D27" s="44" t="s">
        <v>61</v>
      </c>
      <c r="E27" s="44" t="s">
        <v>120</v>
      </c>
      <c r="F27" s="44" t="s">
        <v>121</v>
      </c>
      <c r="G27" s="44" t="s">
        <v>122</v>
      </c>
      <c r="H27" s="44" t="s">
        <v>111</v>
      </c>
      <c r="I27" s="45" t="s">
        <v>51</v>
      </c>
      <c r="J27" s="94">
        <v>9785907546400</v>
      </c>
      <c r="K27" s="46" t="s">
        <v>123</v>
      </c>
      <c r="L27" s="47">
        <v>20</v>
      </c>
      <c r="M27" s="48">
        <v>2022</v>
      </c>
      <c r="N27" s="49" t="s">
        <v>124</v>
      </c>
      <c r="O27" s="49" t="s">
        <v>125</v>
      </c>
      <c r="P27" s="47">
        <v>256</v>
      </c>
      <c r="Q27" s="50">
        <v>0.28100000000000003</v>
      </c>
      <c r="R27" s="47">
        <v>133</v>
      </c>
      <c r="S27" s="47">
        <v>205</v>
      </c>
      <c r="T27" s="47">
        <v>14</v>
      </c>
      <c r="U27" s="44" t="s">
        <v>54</v>
      </c>
      <c r="V27" s="46" t="s">
        <v>55</v>
      </c>
      <c r="W27" s="46" t="s">
        <v>56</v>
      </c>
      <c r="X27" s="49" t="s">
        <v>57</v>
      </c>
      <c r="Y27" s="51" t="s">
        <v>126</v>
      </c>
      <c r="Z27" s="49" t="s">
        <v>59</v>
      </c>
      <c r="AA27" s="46" t="s">
        <v>127</v>
      </c>
      <c r="AB27" s="46" t="s">
        <v>64</v>
      </c>
      <c r="AC27" s="49">
        <f>A27*L27+B27</f>
        <v>0</v>
      </c>
      <c r="AD27" s="52"/>
      <c r="AE27" s="41">
        <f t="shared" si="0"/>
        <v>0.05</v>
      </c>
    </row>
    <row r="28" spans="1:31" s="41" customFormat="1" ht="24.95" customHeight="1" x14ac:dyDescent="0.2">
      <c r="A28" s="42"/>
      <c r="B28" s="42"/>
      <c r="C28" s="43">
        <v>273</v>
      </c>
      <c r="D28" s="44" t="s">
        <v>61</v>
      </c>
      <c r="E28" s="44" t="s">
        <v>132</v>
      </c>
      <c r="F28" s="44" t="s">
        <v>133</v>
      </c>
      <c r="G28" s="44" t="s">
        <v>130</v>
      </c>
      <c r="H28" s="44" t="s">
        <v>111</v>
      </c>
      <c r="I28" s="45" t="s">
        <v>51</v>
      </c>
      <c r="J28" s="94">
        <v>9785907546370</v>
      </c>
      <c r="K28" s="46" t="s">
        <v>134</v>
      </c>
      <c r="L28" s="47">
        <v>12</v>
      </c>
      <c r="M28" s="48">
        <v>2023</v>
      </c>
      <c r="N28" s="49" t="s">
        <v>135</v>
      </c>
      <c r="O28" s="49" t="s">
        <v>136</v>
      </c>
      <c r="P28" s="47">
        <v>432</v>
      </c>
      <c r="Q28" s="50">
        <v>0.42699999999999999</v>
      </c>
      <c r="R28" s="47">
        <v>133</v>
      </c>
      <c r="S28" s="47">
        <v>205</v>
      </c>
      <c r="T28" s="47">
        <v>21</v>
      </c>
      <c r="U28" s="44" t="s">
        <v>54</v>
      </c>
      <c r="V28" s="46" t="s">
        <v>55</v>
      </c>
      <c r="W28" s="46" t="s">
        <v>56</v>
      </c>
      <c r="X28" s="49" t="s">
        <v>57</v>
      </c>
      <c r="Y28" s="51" t="s">
        <v>137</v>
      </c>
      <c r="Z28" s="49" t="s">
        <v>59</v>
      </c>
      <c r="AA28" s="46" t="s">
        <v>119</v>
      </c>
      <c r="AB28" s="46" t="s">
        <v>64</v>
      </c>
      <c r="AC28" s="49">
        <f>A28*L28+B28</f>
        <v>0</v>
      </c>
      <c r="AD28" s="52"/>
      <c r="AE28" s="41">
        <f t="shared" si="0"/>
        <v>8.3333333333333329E-2</v>
      </c>
    </row>
    <row r="29" spans="1:31" s="41" customFormat="1" ht="24.95" customHeight="1" x14ac:dyDescent="0.2">
      <c r="A29" s="42"/>
      <c r="B29" s="42"/>
      <c r="C29" s="43">
        <v>372.8</v>
      </c>
      <c r="D29" s="44" t="s">
        <v>47</v>
      </c>
      <c r="E29" s="44" t="s">
        <v>141</v>
      </c>
      <c r="F29" s="44" t="s">
        <v>142</v>
      </c>
      <c r="G29" s="44" t="s">
        <v>122</v>
      </c>
      <c r="H29" s="44" t="s">
        <v>111</v>
      </c>
      <c r="I29" s="45" t="s">
        <v>51</v>
      </c>
      <c r="J29" s="94">
        <v>9785002190317</v>
      </c>
      <c r="K29" s="46" t="s">
        <v>143</v>
      </c>
      <c r="L29" s="47">
        <v>4</v>
      </c>
      <c r="M29" s="48">
        <v>2024</v>
      </c>
      <c r="N29" s="49" t="s">
        <v>144</v>
      </c>
      <c r="O29" s="49" t="s">
        <v>144</v>
      </c>
      <c r="P29" s="47">
        <v>592</v>
      </c>
      <c r="Q29" s="50">
        <v>0.56100000000000005</v>
      </c>
      <c r="R29" s="47">
        <v>133</v>
      </c>
      <c r="S29" s="47">
        <v>205</v>
      </c>
      <c r="T29" s="47">
        <v>28</v>
      </c>
      <c r="U29" s="44" t="s">
        <v>54</v>
      </c>
      <c r="V29" s="46" t="s">
        <v>55</v>
      </c>
      <c r="W29" s="46" t="s">
        <v>56</v>
      </c>
      <c r="X29" s="49" t="s">
        <v>57</v>
      </c>
      <c r="Y29" s="51" t="s">
        <v>145</v>
      </c>
      <c r="Z29" s="49" t="s">
        <v>59</v>
      </c>
      <c r="AA29" s="46" t="s">
        <v>119</v>
      </c>
      <c r="AB29" s="46" t="s">
        <v>64</v>
      </c>
      <c r="AC29" s="49">
        <f>A29*L29+B29</f>
        <v>0</v>
      </c>
      <c r="AD29" s="52"/>
      <c r="AE29" s="41">
        <f t="shared" si="0"/>
        <v>0.25</v>
      </c>
    </row>
    <row r="30" spans="1:31" s="41" customFormat="1" ht="24.95" customHeight="1" x14ac:dyDescent="0.2">
      <c r="A30" s="42"/>
      <c r="B30" s="42"/>
      <c r="C30" s="43">
        <v>367.5</v>
      </c>
      <c r="D30" s="44" t="s">
        <v>47</v>
      </c>
      <c r="E30" s="44" t="s">
        <v>146</v>
      </c>
      <c r="F30" s="44" t="s">
        <v>142</v>
      </c>
      <c r="G30" s="44" t="s">
        <v>122</v>
      </c>
      <c r="H30" s="44" t="s">
        <v>111</v>
      </c>
      <c r="I30" s="45" t="s">
        <v>51</v>
      </c>
      <c r="J30" s="94">
        <v>9785002190416</v>
      </c>
      <c r="K30" s="46" t="s">
        <v>147</v>
      </c>
      <c r="L30" s="47">
        <v>4</v>
      </c>
      <c r="M30" s="48">
        <v>2024</v>
      </c>
      <c r="N30" s="49" t="s">
        <v>144</v>
      </c>
      <c r="O30" s="49" t="s">
        <v>144</v>
      </c>
      <c r="P30" s="47">
        <v>528</v>
      </c>
      <c r="Q30" s="50">
        <v>0.50700000000000001</v>
      </c>
      <c r="R30" s="47">
        <v>133</v>
      </c>
      <c r="S30" s="47">
        <v>205</v>
      </c>
      <c r="T30" s="47">
        <v>25</v>
      </c>
      <c r="U30" s="44" t="s">
        <v>54</v>
      </c>
      <c r="V30" s="46" t="s">
        <v>55</v>
      </c>
      <c r="W30" s="46" t="s">
        <v>56</v>
      </c>
      <c r="X30" s="49" t="s">
        <v>57</v>
      </c>
      <c r="Y30" s="51" t="s">
        <v>148</v>
      </c>
      <c r="Z30" s="49" t="s">
        <v>59</v>
      </c>
      <c r="AA30" s="46" t="s">
        <v>119</v>
      </c>
      <c r="AB30" s="46" t="s">
        <v>64</v>
      </c>
      <c r="AC30" s="49">
        <f>A30*L30+B30</f>
        <v>0</v>
      </c>
      <c r="AD30" s="52"/>
      <c r="AE30" s="41">
        <f t="shared" si="0"/>
        <v>0.25</v>
      </c>
    </row>
    <row r="31" spans="1:31" s="41" customFormat="1" ht="24.95" customHeight="1" x14ac:dyDescent="0.2">
      <c r="A31" s="42"/>
      <c r="B31" s="42"/>
      <c r="C31" s="43">
        <v>273</v>
      </c>
      <c r="D31" s="44" t="s">
        <v>47</v>
      </c>
      <c r="E31" s="44" t="s">
        <v>149</v>
      </c>
      <c r="F31" s="44" t="s">
        <v>150</v>
      </c>
      <c r="G31" s="44" t="s">
        <v>151</v>
      </c>
      <c r="H31" s="44" t="s">
        <v>111</v>
      </c>
      <c r="I31" s="45" t="s">
        <v>51</v>
      </c>
      <c r="J31" s="94">
        <v>9785002190645</v>
      </c>
      <c r="K31" s="46" t="s">
        <v>152</v>
      </c>
      <c r="L31" s="53">
        <v>0</v>
      </c>
      <c r="M31" s="48">
        <v>2024</v>
      </c>
      <c r="N31" s="49" t="s">
        <v>153</v>
      </c>
      <c r="O31" s="49" t="s">
        <v>153</v>
      </c>
      <c r="P31" s="47">
        <v>272</v>
      </c>
      <c r="Q31" s="50">
        <v>0.29399999999999998</v>
      </c>
      <c r="R31" s="47">
        <v>133</v>
      </c>
      <c r="S31" s="47">
        <v>205</v>
      </c>
      <c r="T31" s="47">
        <v>15</v>
      </c>
      <c r="U31" s="44" t="s">
        <v>54</v>
      </c>
      <c r="V31" s="46" t="s">
        <v>55</v>
      </c>
      <c r="W31" s="46" t="s">
        <v>56</v>
      </c>
      <c r="X31" s="49" t="s">
        <v>57</v>
      </c>
      <c r="Y31" s="51" t="s">
        <v>154</v>
      </c>
      <c r="Z31" s="49" t="s">
        <v>59</v>
      </c>
      <c r="AA31" s="46" t="s">
        <v>119</v>
      </c>
      <c r="AB31" s="46" t="s">
        <v>64</v>
      </c>
      <c r="AC31" s="53">
        <f>A31*L31+B31</f>
        <v>0</v>
      </c>
      <c r="AD31" s="52"/>
      <c r="AE31" s="41">
        <f t="shared" si="0"/>
        <v>0</v>
      </c>
    </row>
    <row r="32" spans="1:31" s="41" customFormat="1" ht="24.95" customHeight="1" x14ac:dyDescent="0.2">
      <c r="A32" s="42"/>
      <c r="B32" s="42"/>
      <c r="C32" s="43">
        <v>415.8</v>
      </c>
      <c r="D32" s="44" t="s">
        <v>47</v>
      </c>
      <c r="E32" s="44" t="s">
        <v>155</v>
      </c>
      <c r="F32" s="44" t="s">
        <v>156</v>
      </c>
      <c r="G32" s="44" t="s">
        <v>157</v>
      </c>
      <c r="H32" s="44" t="s">
        <v>111</v>
      </c>
      <c r="I32" s="45" t="s">
        <v>51</v>
      </c>
      <c r="J32" s="94">
        <v>9785907546486</v>
      </c>
      <c r="K32" s="46" t="s">
        <v>158</v>
      </c>
      <c r="L32" s="47">
        <v>8</v>
      </c>
      <c r="M32" s="48">
        <v>2023</v>
      </c>
      <c r="N32" s="49" t="s">
        <v>159</v>
      </c>
      <c r="O32" s="49" t="s">
        <v>159</v>
      </c>
      <c r="P32" s="47">
        <v>512</v>
      </c>
      <c r="Q32" s="50">
        <v>0.49399999999999999</v>
      </c>
      <c r="R32" s="47">
        <v>133</v>
      </c>
      <c r="S32" s="47">
        <v>205</v>
      </c>
      <c r="T32" s="47">
        <v>24</v>
      </c>
      <c r="U32" s="44" t="s">
        <v>54</v>
      </c>
      <c r="V32" s="46" t="s">
        <v>55</v>
      </c>
      <c r="W32" s="46" t="s">
        <v>56</v>
      </c>
      <c r="X32" s="49" t="s">
        <v>57</v>
      </c>
      <c r="Y32" s="51" t="s">
        <v>160</v>
      </c>
      <c r="Z32" s="49" t="s">
        <v>59</v>
      </c>
      <c r="AA32" s="46" t="s">
        <v>64</v>
      </c>
      <c r="AB32" s="46" t="s">
        <v>64</v>
      </c>
      <c r="AC32" s="49">
        <f>A32*L32+B32</f>
        <v>0</v>
      </c>
      <c r="AD32" s="52"/>
      <c r="AE32" s="41">
        <f t="shared" si="0"/>
        <v>0.125</v>
      </c>
    </row>
    <row r="33" spans="1:31" s="41" customFormat="1" ht="24.95" customHeight="1" x14ac:dyDescent="0.2">
      <c r="A33" s="42"/>
      <c r="B33" s="42"/>
      <c r="C33" s="43">
        <v>273</v>
      </c>
      <c r="D33" s="44" t="s">
        <v>47</v>
      </c>
      <c r="E33" s="44" t="s">
        <v>163</v>
      </c>
      <c r="F33" s="44" t="s">
        <v>164</v>
      </c>
      <c r="G33" s="44" t="s">
        <v>138</v>
      </c>
      <c r="H33" s="44" t="s">
        <v>111</v>
      </c>
      <c r="I33" s="45" t="s">
        <v>51</v>
      </c>
      <c r="J33" s="94">
        <v>9785907545946</v>
      </c>
      <c r="K33" s="46" t="s">
        <v>165</v>
      </c>
      <c r="L33" s="47">
        <v>12</v>
      </c>
      <c r="M33" s="48">
        <v>2022</v>
      </c>
      <c r="N33" s="49" t="s">
        <v>124</v>
      </c>
      <c r="O33" s="49" t="s">
        <v>124</v>
      </c>
      <c r="P33" s="47">
        <v>416</v>
      </c>
      <c r="Q33" s="50">
        <v>0.41399999999999998</v>
      </c>
      <c r="R33" s="47">
        <v>133</v>
      </c>
      <c r="S33" s="47">
        <v>205</v>
      </c>
      <c r="T33" s="47">
        <v>21</v>
      </c>
      <c r="U33" s="44" t="s">
        <v>54</v>
      </c>
      <c r="V33" s="46" t="s">
        <v>55</v>
      </c>
      <c r="W33" s="46" t="s">
        <v>56</v>
      </c>
      <c r="X33" s="49" t="s">
        <v>57</v>
      </c>
      <c r="Y33" s="51" t="s">
        <v>166</v>
      </c>
      <c r="Z33" s="49" t="s">
        <v>59</v>
      </c>
      <c r="AA33" s="46" t="s">
        <v>127</v>
      </c>
      <c r="AB33" s="46" t="s">
        <v>64</v>
      </c>
      <c r="AC33" s="49">
        <f>A33*L33+B33</f>
        <v>0</v>
      </c>
      <c r="AD33" s="52"/>
      <c r="AE33" s="41">
        <f t="shared" si="0"/>
        <v>8.3333333333333329E-2</v>
      </c>
    </row>
    <row r="34" spans="1:31" s="41" customFormat="1" ht="24.95" customHeight="1" x14ac:dyDescent="0.2">
      <c r="A34" s="42"/>
      <c r="B34" s="42"/>
      <c r="C34" s="43">
        <v>308.7</v>
      </c>
      <c r="D34" s="44" t="s">
        <v>47</v>
      </c>
      <c r="E34" s="44" t="s">
        <v>167</v>
      </c>
      <c r="F34" s="44" t="s">
        <v>168</v>
      </c>
      <c r="G34" s="44" t="s">
        <v>169</v>
      </c>
      <c r="H34" s="44" t="s">
        <v>111</v>
      </c>
      <c r="I34" s="45" t="s">
        <v>51</v>
      </c>
      <c r="J34" s="94">
        <v>9785907546417</v>
      </c>
      <c r="K34" s="46" t="s">
        <v>170</v>
      </c>
      <c r="L34" s="47">
        <v>16</v>
      </c>
      <c r="M34" s="48">
        <v>2022</v>
      </c>
      <c r="N34" s="49" t="s">
        <v>171</v>
      </c>
      <c r="O34" s="49" t="s">
        <v>171</v>
      </c>
      <c r="P34" s="47">
        <v>288</v>
      </c>
      <c r="Q34" s="50">
        <v>0.308</v>
      </c>
      <c r="R34" s="47">
        <v>133</v>
      </c>
      <c r="S34" s="47">
        <v>205</v>
      </c>
      <c r="T34" s="47">
        <v>15</v>
      </c>
      <c r="U34" s="44" t="s">
        <v>54</v>
      </c>
      <c r="V34" s="46" t="s">
        <v>55</v>
      </c>
      <c r="W34" s="46" t="s">
        <v>56</v>
      </c>
      <c r="X34" s="49" t="s">
        <v>57</v>
      </c>
      <c r="Y34" s="51" t="s">
        <v>172</v>
      </c>
      <c r="Z34" s="49" t="s">
        <v>59</v>
      </c>
      <c r="AA34" s="46" t="s">
        <v>119</v>
      </c>
      <c r="AB34" s="46" t="s">
        <v>64</v>
      </c>
      <c r="AC34" s="49">
        <f>A34*L34+B34</f>
        <v>0</v>
      </c>
      <c r="AD34" s="52"/>
      <c r="AE34" s="41">
        <f t="shared" si="0"/>
        <v>6.25E-2</v>
      </c>
    </row>
    <row r="35" spans="1:31" s="41" customFormat="1" ht="24.95" customHeight="1" x14ac:dyDescent="0.2">
      <c r="A35" s="42"/>
      <c r="B35" s="42"/>
      <c r="C35" s="43">
        <v>262.5</v>
      </c>
      <c r="D35" s="44" t="s">
        <v>61</v>
      </c>
      <c r="E35" s="44" t="s">
        <v>173</v>
      </c>
      <c r="F35" s="44" t="s">
        <v>174</v>
      </c>
      <c r="G35" s="44" t="s">
        <v>151</v>
      </c>
      <c r="H35" s="44" t="s">
        <v>111</v>
      </c>
      <c r="I35" s="45" t="s">
        <v>51</v>
      </c>
      <c r="J35" s="94">
        <v>9785907545175</v>
      </c>
      <c r="K35" s="46" t="s">
        <v>175</v>
      </c>
      <c r="L35" s="47">
        <v>16</v>
      </c>
      <c r="M35" s="48">
        <v>2022</v>
      </c>
      <c r="N35" s="49" t="s">
        <v>176</v>
      </c>
      <c r="O35" s="49" t="s">
        <v>128</v>
      </c>
      <c r="P35" s="47">
        <v>304</v>
      </c>
      <c r="Q35" s="50">
        <v>0.32100000000000001</v>
      </c>
      <c r="R35" s="47">
        <v>133</v>
      </c>
      <c r="S35" s="47">
        <v>205</v>
      </c>
      <c r="T35" s="47">
        <v>16</v>
      </c>
      <c r="U35" s="44" t="s">
        <v>54</v>
      </c>
      <c r="V35" s="46" t="s">
        <v>55</v>
      </c>
      <c r="W35" s="46" t="s">
        <v>56</v>
      </c>
      <c r="X35" s="49" t="s">
        <v>57</v>
      </c>
      <c r="Y35" s="51" t="s">
        <v>177</v>
      </c>
      <c r="Z35" s="49" t="s">
        <v>59</v>
      </c>
      <c r="AA35" s="46" t="s">
        <v>140</v>
      </c>
      <c r="AB35" s="46" t="s">
        <v>66</v>
      </c>
      <c r="AC35" s="49">
        <f>A35*L35+B35</f>
        <v>0</v>
      </c>
      <c r="AD35" s="52"/>
      <c r="AE35" s="41">
        <f t="shared" si="0"/>
        <v>6.25E-2</v>
      </c>
    </row>
    <row r="36" spans="1:31" s="41" customFormat="1" ht="24.95" customHeight="1" x14ac:dyDescent="0.2">
      <c r="A36" s="42"/>
      <c r="B36" s="42"/>
      <c r="C36" s="43">
        <v>245.7</v>
      </c>
      <c r="D36" s="44" t="s">
        <v>47</v>
      </c>
      <c r="E36" s="44" t="s">
        <v>178</v>
      </c>
      <c r="F36" s="44" t="s">
        <v>179</v>
      </c>
      <c r="G36" s="44" t="s">
        <v>179</v>
      </c>
      <c r="H36" s="44" t="s">
        <v>111</v>
      </c>
      <c r="I36" s="45" t="s">
        <v>51</v>
      </c>
      <c r="J36" s="94">
        <v>9785907545878</v>
      </c>
      <c r="K36" s="46" t="s">
        <v>180</v>
      </c>
      <c r="L36" s="47">
        <v>28</v>
      </c>
      <c r="M36" s="48">
        <v>2022</v>
      </c>
      <c r="N36" s="49" t="s">
        <v>181</v>
      </c>
      <c r="O36" s="49" t="s">
        <v>181</v>
      </c>
      <c r="P36" s="47">
        <v>208</v>
      </c>
      <c r="Q36" s="50">
        <v>0.24099999999999999</v>
      </c>
      <c r="R36" s="47">
        <v>133</v>
      </c>
      <c r="S36" s="47">
        <v>205</v>
      </c>
      <c r="T36" s="47">
        <v>12</v>
      </c>
      <c r="U36" s="44" t="s">
        <v>54</v>
      </c>
      <c r="V36" s="46" t="s">
        <v>55</v>
      </c>
      <c r="W36" s="46" t="s">
        <v>56</v>
      </c>
      <c r="X36" s="49" t="s">
        <v>57</v>
      </c>
      <c r="Y36" s="51" t="s">
        <v>182</v>
      </c>
      <c r="Z36" s="49" t="s">
        <v>59</v>
      </c>
      <c r="AA36" s="46" t="s">
        <v>129</v>
      </c>
      <c r="AB36" s="46" t="s">
        <v>64</v>
      </c>
      <c r="AC36" s="49">
        <f>A36*L36+B36</f>
        <v>0</v>
      </c>
      <c r="AD36" s="52"/>
      <c r="AE36" s="41">
        <f t="shared" si="0"/>
        <v>3.5714285714285712E-2</v>
      </c>
    </row>
    <row r="37" spans="1:31" s="41" customFormat="1" ht="24.95" customHeight="1" x14ac:dyDescent="0.2">
      <c r="A37" s="42"/>
      <c r="B37" s="42"/>
      <c r="C37" s="43">
        <v>304.5</v>
      </c>
      <c r="D37" s="44" t="s">
        <v>47</v>
      </c>
      <c r="E37" s="44" t="s">
        <v>183</v>
      </c>
      <c r="F37" s="44" t="s">
        <v>184</v>
      </c>
      <c r="G37" s="44" t="s">
        <v>130</v>
      </c>
      <c r="H37" s="44" t="s">
        <v>111</v>
      </c>
      <c r="I37" s="45" t="s">
        <v>51</v>
      </c>
      <c r="J37" s="94">
        <v>9785907546639</v>
      </c>
      <c r="K37" s="46" t="s">
        <v>185</v>
      </c>
      <c r="L37" s="47">
        <v>10</v>
      </c>
      <c r="M37" s="48">
        <v>2023</v>
      </c>
      <c r="N37" s="49" t="s">
        <v>186</v>
      </c>
      <c r="O37" s="49" t="s">
        <v>186</v>
      </c>
      <c r="P37" s="47">
        <v>464</v>
      </c>
      <c r="Q37" s="50">
        <v>0.45400000000000001</v>
      </c>
      <c r="R37" s="47">
        <v>133</v>
      </c>
      <c r="S37" s="47">
        <v>205</v>
      </c>
      <c r="T37" s="47">
        <v>23</v>
      </c>
      <c r="U37" s="44" t="s">
        <v>54</v>
      </c>
      <c r="V37" s="46" t="s">
        <v>55</v>
      </c>
      <c r="W37" s="46" t="s">
        <v>56</v>
      </c>
      <c r="X37" s="49" t="s">
        <v>57</v>
      </c>
      <c r="Y37" s="51" t="s">
        <v>187</v>
      </c>
      <c r="Z37" s="49" t="s">
        <v>59</v>
      </c>
      <c r="AA37" s="46" t="s">
        <v>119</v>
      </c>
      <c r="AB37" s="46" t="s">
        <v>64</v>
      </c>
      <c r="AC37" s="49">
        <f>A37*L37+B37</f>
        <v>0</v>
      </c>
      <c r="AD37" s="52"/>
      <c r="AE37" s="41">
        <f t="shared" si="0"/>
        <v>0.1</v>
      </c>
    </row>
    <row r="38" spans="1:31" s="41" customFormat="1" ht="24.95" customHeight="1" x14ac:dyDescent="0.2">
      <c r="A38" s="42"/>
      <c r="B38" s="42"/>
      <c r="C38" s="43">
        <v>207.9</v>
      </c>
      <c r="D38" s="44" t="s">
        <v>47</v>
      </c>
      <c r="E38" s="44" t="s">
        <v>188</v>
      </c>
      <c r="F38" s="44" t="s">
        <v>189</v>
      </c>
      <c r="G38" s="44" t="s">
        <v>122</v>
      </c>
      <c r="H38" s="44" t="s">
        <v>111</v>
      </c>
      <c r="I38" s="45" t="s">
        <v>51</v>
      </c>
      <c r="J38" s="94">
        <v>9785907546851</v>
      </c>
      <c r="K38" s="46" t="s">
        <v>190</v>
      </c>
      <c r="L38" s="47">
        <v>24</v>
      </c>
      <c r="M38" s="48">
        <v>2023</v>
      </c>
      <c r="N38" s="49" t="s">
        <v>191</v>
      </c>
      <c r="O38" s="49" t="s">
        <v>191</v>
      </c>
      <c r="P38" s="47">
        <v>144</v>
      </c>
      <c r="Q38" s="50">
        <v>0.188</v>
      </c>
      <c r="R38" s="47">
        <v>133</v>
      </c>
      <c r="S38" s="47">
        <v>205</v>
      </c>
      <c r="T38" s="47">
        <v>9</v>
      </c>
      <c r="U38" s="44" t="s">
        <v>54</v>
      </c>
      <c r="V38" s="46" t="s">
        <v>55</v>
      </c>
      <c r="W38" s="46" t="s">
        <v>56</v>
      </c>
      <c r="X38" s="49" t="s">
        <v>57</v>
      </c>
      <c r="Y38" s="51" t="s">
        <v>192</v>
      </c>
      <c r="Z38" s="49" t="s">
        <v>59</v>
      </c>
      <c r="AA38" s="46" t="s">
        <v>119</v>
      </c>
      <c r="AB38" s="46" t="s">
        <v>64</v>
      </c>
      <c r="AC38" s="49">
        <f>A38*L38+B38</f>
        <v>0</v>
      </c>
      <c r="AD38" s="52"/>
      <c r="AE38" s="41">
        <f t="shared" si="0"/>
        <v>4.1666666666666664E-2</v>
      </c>
    </row>
    <row r="39" spans="1:31" s="41" customFormat="1" ht="24.95" customHeight="1" x14ac:dyDescent="0.2">
      <c r="A39" s="42"/>
      <c r="B39" s="42"/>
      <c r="C39" s="43">
        <v>396.9</v>
      </c>
      <c r="D39" s="44" t="s">
        <v>47</v>
      </c>
      <c r="E39" s="44" t="s">
        <v>193</v>
      </c>
      <c r="F39" s="44" t="s">
        <v>194</v>
      </c>
      <c r="G39" s="44" t="s">
        <v>138</v>
      </c>
      <c r="H39" s="44" t="s">
        <v>111</v>
      </c>
      <c r="I39" s="45" t="s">
        <v>51</v>
      </c>
      <c r="J39" s="94">
        <v>9785002190348</v>
      </c>
      <c r="K39" s="46" t="s">
        <v>195</v>
      </c>
      <c r="L39" s="47">
        <v>5</v>
      </c>
      <c r="M39" s="48">
        <v>2023</v>
      </c>
      <c r="N39" s="49" t="s">
        <v>196</v>
      </c>
      <c r="O39" s="49" t="s">
        <v>196</v>
      </c>
      <c r="P39" s="47">
        <v>176</v>
      </c>
      <c r="Q39" s="50">
        <v>0.41299999999999998</v>
      </c>
      <c r="R39" s="47">
        <v>173</v>
      </c>
      <c r="S39" s="47">
        <v>220</v>
      </c>
      <c r="T39" s="47">
        <v>15</v>
      </c>
      <c r="U39" s="44" t="s">
        <v>197</v>
      </c>
      <c r="V39" s="46" t="s">
        <v>65</v>
      </c>
      <c r="W39" s="46" t="s">
        <v>63</v>
      </c>
      <c r="X39" s="49" t="s">
        <v>57</v>
      </c>
      <c r="Y39" s="51" t="s">
        <v>198</v>
      </c>
      <c r="Z39" s="49" t="s">
        <v>59</v>
      </c>
      <c r="AA39" s="46" t="s">
        <v>66</v>
      </c>
      <c r="AB39" s="46" t="s">
        <v>75</v>
      </c>
      <c r="AC39" s="49">
        <f>A39*L39+B39</f>
        <v>0</v>
      </c>
      <c r="AD39" s="52"/>
      <c r="AE39" s="41">
        <f t="shared" si="0"/>
        <v>0.2</v>
      </c>
    </row>
    <row r="40" spans="1:31" s="41" customFormat="1" ht="24.95" customHeight="1" x14ac:dyDescent="0.2">
      <c r="A40" s="42"/>
      <c r="B40" s="42"/>
      <c r="C40" s="43">
        <v>231</v>
      </c>
      <c r="D40" s="44" t="s">
        <v>61</v>
      </c>
      <c r="E40" s="44" t="s">
        <v>199</v>
      </c>
      <c r="F40" s="44" t="s">
        <v>200</v>
      </c>
      <c r="G40" s="44" t="s">
        <v>201</v>
      </c>
      <c r="H40" s="44" t="s">
        <v>111</v>
      </c>
      <c r="I40" s="45" t="s">
        <v>51</v>
      </c>
      <c r="J40" s="94">
        <v>9785002190874</v>
      </c>
      <c r="K40" s="46" t="s">
        <v>202</v>
      </c>
      <c r="L40" s="53">
        <v>0</v>
      </c>
      <c r="M40" s="48">
        <v>2024</v>
      </c>
      <c r="N40" s="49" t="s">
        <v>203</v>
      </c>
      <c r="O40" s="49" t="s">
        <v>204</v>
      </c>
      <c r="P40" s="47">
        <v>256</v>
      </c>
      <c r="Q40" s="50">
        <v>0.28100000000000003</v>
      </c>
      <c r="R40" s="47">
        <v>133</v>
      </c>
      <c r="S40" s="47">
        <v>205</v>
      </c>
      <c r="T40" s="47">
        <v>14</v>
      </c>
      <c r="U40" s="44" t="s">
        <v>54</v>
      </c>
      <c r="V40" s="46" t="s">
        <v>55</v>
      </c>
      <c r="W40" s="46" t="s">
        <v>56</v>
      </c>
      <c r="X40" s="49" t="s">
        <v>57</v>
      </c>
      <c r="Y40" s="51" t="s">
        <v>205</v>
      </c>
      <c r="Z40" s="49" t="s">
        <v>59</v>
      </c>
      <c r="AA40" s="46" t="s">
        <v>119</v>
      </c>
      <c r="AB40" s="46" t="s">
        <v>64</v>
      </c>
      <c r="AC40" s="53">
        <f>A40*L40+B40</f>
        <v>0</v>
      </c>
      <c r="AD40" s="52"/>
      <c r="AE40" s="41">
        <f t="shared" si="0"/>
        <v>0</v>
      </c>
    </row>
    <row r="41" spans="1:31" s="41" customFormat="1" ht="24.95" customHeight="1" x14ac:dyDescent="0.2">
      <c r="A41" s="42"/>
      <c r="B41" s="42"/>
      <c r="C41" s="43">
        <v>327.60000000000002</v>
      </c>
      <c r="D41" s="44" t="s">
        <v>61</v>
      </c>
      <c r="E41" s="44" t="s">
        <v>208</v>
      </c>
      <c r="F41" s="44"/>
      <c r="G41" s="44" t="s">
        <v>138</v>
      </c>
      <c r="H41" s="44" t="s">
        <v>111</v>
      </c>
      <c r="I41" s="45" t="s">
        <v>51</v>
      </c>
      <c r="J41" s="94">
        <v>9785002190096</v>
      </c>
      <c r="K41" s="46" t="s">
        <v>209</v>
      </c>
      <c r="L41" s="47">
        <v>14</v>
      </c>
      <c r="M41" s="48">
        <v>2023</v>
      </c>
      <c r="N41" s="49" t="s">
        <v>210</v>
      </c>
      <c r="O41" s="49" t="s">
        <v>211</v>
      </c>
      <c r="P41" s="47">
        <v>112</v>
      </c>
      <c r="Q41" s="50">
        <v>0.29699999999999999</v>
      </c>
      <c r="R41" s="47">
        <v>173</v>
      </c>
      <c r="S41" s="47">
        <v>220</v>
      </c>
      <c r="T41" s="47">
        <v>11</v>
      </c>
      <c r="U41" s="44" t="s">
        <v>197</v>
      </c>
      <c r="V41" s="46" t="s">
        <v>65</v>
      </c>
      <c r="W41" s="46" t="s">
        <v>63</v>
      </c>
      <c r="X41" s="49" t="s">
        <v>57</v>
      </c>
      <c r="Y41" s="51" t="s">
        <v>212</v>
      </c>
      <c r="Z41" s="49" t="s">
        <v>59</v>
      </c>
      <c r="AA41" s="46" t="s">
        <v>66</v>
      </c>
      <c r="AB41" s="46" t="s">
        <v>66</v>
      </c>
      <c r="AC41" s="49">
        <f>A41*L41+B41</f>
        <v>0</v>
      </c>
      <c r="AD41" s="52"/>
      <c r="AE41" s="41">
        <f t="shared" si="0"/>
        <v>7.1428571428571425E-2</v>
      </c>
    </row>
    <row r="42" spans="1:31" s="41" customFormat="1" ht="24.95" customHeight="1" x14ac:dyDescent="0.2">
      <c r="A42" s="42"/>
      <c r="B42" s="42"/>
      <c r="C42" s="43">
        <v>302.39999999999998</v>
      </c>
      <c r="D42" s="44" t="s">
        <v>47</v>
      </c>
      <c r="E42" s="44" t="s">
        <v>213</v>
      </c>
      <c r="F42" s="44" t="s">
        <v>214</v>
      </c>
      <c r="G42" s="44" t="s">
        <v>215</v>
      </c>
      <c r="H42" s="44" t="s">
        <v>111</v>
      </c>
      <c r="I42" s="45" t="s">
        <v>51</v>
      </c>
      <c r="J42" s="94">
        <v>9785907546332</v>
      </c>
      <c r="K42" s="46" t="s">
        <v>216</v>
      </c>
      <c r="L42" s="47">
        <v>12</v>
      </c>
      <c r="M42" s="48">
        <v>2022</v>
      </c>
      <c r="N42" s="49" t="s">
        <v>217</v>
      </c>
      <c r="O42" s="49" t="s">
        <v>217</v>
      </c>
      <c r="P42" s="47">
        <v>288</v>
      </c>
      <c r="Q42" s="50">
        <v>0.308</v>
      </c>
      <c r="R42" s="47">
        <v>133</v>
      </c>
      <c r="S42" s="47">
        <v>205</v>
      </c>
      <c r="T42" s="47">
        <v>15</v>
      </c>
      <c r="U42" s="44" t="s">
        <v>54</v>
      </c>
      <c r="V42" s="46" t="s">
        <v>55</v>
      </c>
      <c r="W42" s="46" t="s">
        <v>56</v>
      </c>
      <c r="X42" s="49" t="s">
        <v>57</v>
      </c>
      <c r="Y42" s="51" t="s">
        <v>218</v>
      </c>
      <c r="Z42" s="49" t="s">
        <v>59</v>
      </c>
      <c r="AA42" s="46" t="s">
        <v>127</v>
      </c>
      <c r="AB42" s="46" t="s">
        <v>64</v>
      </c>
      <c r="AC42" s="49">
        <f>A42*L42+B42</f>
        <v>0</v>
      </c>
      <c r="AD42" s="52"/>
      <c r="AE42" s="41">
        <f t="shared" si="0"/>
        <v>8.3333333333333329E-2</v>
      </c>
    </row>
    <row r="43" spans="1:31" s="41" customFormat="1" ht="24.95" customHeight="1" x14ac:dyDescent="0.2">
      <c r="A43" s="42"/>
      <c r="B43" s="42"/>
      <c r="C43" s="43">
        <v>351.8</v>
      </c>
      <c r="D43" s="44" t="s">
        <v>47</v>
      </c>
      <c r="E43" s="44" t="s">
        <v>219</v>
      </c>
      <c r="F43" s="44" t="s">
        <v>142</v>
      </c>
      <c r="G43" s="44" t="s">
        <v>115</v>
      </c>
      <c r="H43" s="44" t="s">
        <v>111</v>
      </c>
      <c r="I43" s="45" t="s">
        <v>51</v>
      </c>
      <c r="J43" s="94">
        <v>9785907546585</v>
      </c>
      <c r="K43" s="46" t="s">
        <v>220</v>
      </c>
      <c r="L43" s="47">
        <v>10</v>
      </c>
      <c r="M43" s="48">
        <v>2023</v>
      </c>
      <c r="N43" s="49" t="s">
        <v>221</v>
      </c>
      <c r="O43" s="49" t="s">
        <v>221</v>
      </c>
      <c r="P43" s="47">
        <v>496</v>
      </c>
      <c r="Q43" s="50">
        <v>0.48099999999999998</v>
      </c>
      <c r="R43" s="47">
        <v>133</v>
      </c>
      <c r="S43" s="47">
        <v>205</v>
      </c>
      <c r="T43" s="47">
        <v>24</v>
      </c>
      <c r="U43" s="44" t="s">
        <v>54</v>
      </c>
      <c r="V43" s="46" t="s">
        <v>55</v>
      </c>
      <c r="W43" s="46" t="s">
        <v>56</v>
      </c>
      <c r="X43" s="49" t="s">
        <v>57</v>
      </c>
      <c r="Y43" s="51" t="s">
        <v>222</v>
      </c>
      <c r="Z43" s="49" t="s">
        <v>59</v>
      </c>
      <c r="AA43" s="46" t="s">
        <v>119</v>
      </c>
      <c r="AB43" s="46" t="s">
        <v>64</v>
      </c>
      <c r="AC43" s="49">
        <f>A43*L43+B43</f>
        <v>0</v>
      </c>
      <c r="AD43" s="52"/>
      <c r="AE43" s="41">
        <f t="shared" si="0"/>
        <v>0.1</v>
      </c>
    </row>
    <row r="44" spans="1:31" s="41" customFormat="1" ht="24.95" customHeight="1" x14ac:dyDescent="0.2">
      <c r="A44" s="42"/>
      <c r="B44" s="42"/>
      <c r="C44" s="43">
        <v>351.8</v>
      </c>
      <c r="D44" s="44" t="s">
        <v>47</v>
      </c>
      <c r="E44" s="44" t="s">
        <v>223</v>
      </c>
      <c r="F44" s="44" t="s">
        <v>142</v>
      </c>
      <c r="G44" s="44" t="s">
        <v>115</v>
      </c>
      <c r="H44" s="44" t="s">
        <v>111</v>
      </c>
      <c r="I44" s="45" t="s">
        <v>51</v>
      </c>
      <c r="J44" s="94">
        <v>9785907546578</v>
      </c>
      <c r="K44" s="46" t="s">
        <v>224</v>
      </c>
      <c r="L44" s="47">
        <v>10</v>
      </c>
      <c r="M44" s="48">
        <v>2023</v>
      </c>
      <c r="N44" s="49" t="s">
        <v>159</v>
      </c>
      <c r="O44" s="49" t="s">
        <v>159</v>
      </c>
      <c r="P44" s="47">
        <v>480</v>
      </c>
      <c r="Q44" s="50">
        <v>0.46700000000000003</v>
      </c>
      <c r="R44" s="47">
        <v>133</v>
      </c>
      <c r="S44" s="47">
        <v>205</v>
      </c>
      <c r="T44" s="47">
        <v>23</v>
      </c>
      <c r="U44" s="44" t="s">
        <v>54</v>
      </c>
      <c r="V44" s="46" t="s">
        <v>55</v>
      </c>
      <c r="W44" s="46" t="s">
        <v>56</v>
      </c>
      <c r="X44" s="49" t="s">
        <v>57</v>
      </c>
      <c r="Y44" s="51" t="s">
        <v>225</v>
      </c>
      <c r="Z44" s="49" t="s">
        <v>59</v>
      </c>
      <c r="AA44" s="46" t="s">
        <v>119</v>
      </c>
      <c r="AB44" s="46" t="s">
        <v>64</v>
      </c>
      <c r="AC44" s="49">
        <f>A44*L44+B44</f>
        <v>0</v>
      </c>
      <c r="AD44" s="52"/>
      <c r="AE44" s="41">
        <f t="shared" si="0"/>
        <v>0.1</v>
      </c>
    </row>
    <row r="45" spans="1:31" s="41" customFormat="1" ht="24.95" customHeight="1" x14ac:dyDescent="0.2">
      <c r="A45" s="42"/>
      <c r="B45" s="42"/>
      <c r="C45" s="43">
        <v>351.8</v>
      </c>
      <c r="D45" s="44" t="s">
        <v>47</v>
      </c>
      <c r="E45" s="44" t="s">
        <v>226</v>
      </c>
      <c r="F45" s="44" t="s">
        <v>142</v>
      </c>
      <c r="G45" s="44" t="s">
        <v>115</v>
      </c>
      <c r="H45" s="44" t="s">
        <v>111</v>
      </c>
      <c r="I45" s="45" t="s">
        <v>51</v>
      </c>
      <c r="J45" s="94">
        <v>9785907546592</v>
      </c>
      <c r="K45" s="46" t="s">
        <v>227</v>
      </c>
      <c r="L45" s="47">
        <v>10</v>
      </c>
      <c r="M45" s="48">
        <v>2023</v>
      </c>
      <c r="N45" s="49" t="s">
        <v>159</v>
      </c>
      <c r="O45" s="49" t="s">
        <v>159</v>
      </c>
      <c r="P45" s="47">
        <v>528</v>
      </c>
      <c r="Q45" s="50">
        <v>0.50700000000000001</v>
      </c>
      <c r="R45" s="47">
        <v>133</v>
      </c>
      <c r="S45" s="47">
        <v>205</v>
      </c>
      <c r="T45" s="47">
        <v>25</v>
      </c>
      <c r="U45" s="44" t="s">
        <v>54</v>
      </c>
      <c r="V45" s="46" t="s">
        <v>55</v>
      </c>
      <c r="W45" s="46" t="s">
        <v>56</v>
      </c>
      <c r="X45" s="49" t="s">
        <v>57</v>
      </c>
      <c r="Y45" s="51" t="s">
        <v>228</v>
      </c>
      <c r="Z45" s="49" t="s">
        <v>59</v>
      </c>
      <c r="AA45" s="46" t="s">
        <v>119</v>
      </c>
      <c r="AB45" s="46" t="s">
        <v>64</v>
      </c>
      <c r="AC45" s="49">
        <f>A45*L45+B45</f>
        <v>0</v>
      </c>
      <c r="AD45" s="52"/>
      <c r="AE45" s="41">
        <f t="shared" si="0"/>
        <v>0.1</v>
      </c>
    </row>
    <row r="46" spans="1:31" s="41" customFormat="1" ht="24.95" customHeight="1" x14ac:dyDescent="0.2">
      <c r="A46" s="42"/>
      <c r="B46" s="42"/>
      <c r="C46" s="43">
        <v>351.8</v>
      </c>
      <c r="D46" s="44" t="s">
        <v>47</v>
      </c>
      <c r="E46" s="44" t="s">
        <v>229</v>
      </c>
      <c r="F46" s="44" t="s">
        <v>142</v>
      </c>
      <c r="G46" s="44" t="s">
        <v>115</v>
      </c>
      <c r="H46" s="44" t="s">
        <v>111</v>
      </c>
      <c r="I46" s="45" t="s">
        <v>51</v>
      </c>
      <c r="J46" s="94">
        <v>9785907546608</v>
      </c>
      <c r="K46" s="46" t="s">
        <v>230</v>
      </c>
      <c r="L46" s="47">
        <v>10</v>
      </c>
      <c r="M46" s="48">
        <v>2023</v>
      </c>
      <c r="N46" s="49" t="s">
        <v>159</v>
      </c>
      <c r="O46" s="49" t="s">
        <v>159</v>
      </c>
      <c r="P46" s="47">
        <v>464</v>
      </c>
      <c r="Q46" s="50">
        <v>0.45400000000000001</v>
      </c>
      <c r="R46" s="47">
        <v>133</v>
      </c>
      <c r="S46" s="47">
        <v>205</v>
      </c>
      <c r="T46" s="47">
        <v>23</v>
      </c>
      <c r="U46" s="44" t="s">
        <v>54</v>
      </c>
      <c r="V46" s="46" t="s">
        <v>55</v>
      </c>
      <c r="W46" s="46" t="s">
        <v>56</v>
      </c>
      <c r="X46" s="49" t="s">
        <v>57</v>
      </c>
      <c r="Y46" s="51" t="s">
        <v>231</v>
      </c>
      <c r="Z46" s="49" t="s">
        <v>59</v>
      </c>
      <c r="AA46" s="46" t="s">
        <v>119</v>
      </c>
      <c r="AB46" s="46" t="s">
        <v>64</v>
      </c>
      <c r="AC46" s="49">
        <f>A46*L46+B46</f>
        <v>0</v>
      </c>
      <c r="AD46" s="52"/>
      <c r="AE46" s="41">
        <f t="shared" si="0"/>
        <v>0.1</v>
      </c>
    </row>
    <row r="47" spans="1:31" s="41" customFormat="1" ht="24.95" customHeight="1" x14ac:dyDescent="0.2">
      <c r="A47" s="42"/>
      <c r="B47" s="42"/>
      <c r="C47" s="43">
        <v>220.5</v>
      </c>
      <c r="D47" s="44" t="s">
        <v>47</v>
      </c>
      <c r="E47" s="44" t="s">
        <v>232</v>
      </c>
      <c r="F47" s="44" t="s">
        <v>233</v>
      </c>
      <c r="G47" s="44" t="s">
        <v>130</v>
      </c>
      <c r="H47" s="44" t="s">
        <v>111</v>
      </c>
      <c r="I47" s="45" t="s">
        <v>51</v>
      </c>
      <c r="J47" s="94">
        <v>9785907546394</v>
      </c>
      <c r="K47" s="46" t="s">
        <v>234</v>
      </c>
      <c r="L47" s="47">
        <v>22</v>
      </c>
      <c r="M47" s="48">
        <v>2022</v>
      </c>
      <c r="N47" s="49" t="s">
        <v>124</v>
      </c>
      <c r="O47" s="49" t="s">
        <v>124</v>
      </c>
      <c r="P47" s="47">
        <v>240</v>
      </c>
      <c r="Q47" s="50">
        <v>0.26800000000000002</v>
      </c>
      <c r="R47" s="47">
        <v>133</v>
      </c>
      <c r="S47" s="47">
        <v>205</v>
      </c>
      <c r="T47" s="47">
        <v>13</v>
      </c>
      <c r="U47" s="44" t="s">
        <v>54</v>
      </c>
      <c r="V47" s="46" t="s">
        <v>55</v>
      </c>
      <c r="W47" s="46" t="s">
        <v>56</v>
      </c>
      <c r="X47" s="49" t="s">
        <v>57</v>
      </c>
      <c r="Y47" s="51" t="s">
        <v>235</v>
      </c>
      <c r="Z47" s="49" t="s">
        <v>59</v>
      </c>
      <c r="AA47" s="46" t="s">
        <v>119</v>
      </c>
      <c r="AB47" s="46" t="s">
        <v>64</v>
      </c>
      <c r="AC47" s="49">
        <f>A47*L47+B47</f>
        <v>0</v>
      </c>
      <c r="AD47" s="52"/>
      <c r="AE47" s="41">
        <f t="shared" si="0"/>
        <v>4.5454545454545456E-2</v>
      </c>
    </row>
    <row r="48" spans="1:31" s="41" customFormat="1" ht="24.95" customHeight="1" x14ac:dyDescent="0.2">
      <c r="A48" s="42"/>
      <c r="B48" s="42"/>
      <c r="C48" s="43">
        <v>194.3</v>
      </c>
      <c r="D48" s="44" t="s">
        <v>61</v>
      </c>
      <c r="E48" s="44" t="s">
        <v>236</v>
      </c>
      <c r="F48" s="44" t="s">
        <v>121</v>
      </c>
      <c r="G48" s="44" t="s">
        <v>151</v>
      </c>
      <c r="H48" s="44" t="s">
        <v>111</v>
      </c>
      <c r="I48" s="45" t="s">
        <v>51</v>
      </c>
      <c r="J48" s="94">
        <v>9785907545335</v>
      </c>
      <c r="K48" s="46" t="s">
        <v>237</v>
      </c>
      <c r="L48" s="47">
        <v>22</v>
      </c>
      <c r="M48" s="48">
        <v>2022</v>
      </c>
      <c r="N48" s="49" t="s">
        <v>238</v>
      </c>
      <c r="O48" s="49" t="s">
        <v>124</v>
      </c>
      <c r="P48" s="47">
        <v>192</v>
      </c>
      <c r="Q48" s="50">
        <v>0.22800000000000001</v>
      </c>
      <c r="R48" s="47">
        <v>133</v>
      </c>
      <c r="S48" s="47">
        <v>205</v>
      </c>
      <c r="T48" s="47">
        <v>11</v>
      </c>
      <c r="U48" s="44" t="s">
        <v>54</v>
      </c>
      <c r="V48" s="46" t="s">
        <v>55</v>
      </c>
      <c r="W48" s="46" t="s">
        <v>56</v>
      </c>
      <c r="X48" s="49" t="s">
        <v>57</v>
      </c>
      <c r="Y48" s="51" t="s">
        <v>239</v>
      </c>
      <c r="Z48" s="49" t="s">
        <v>59</v>
      </c>
      <c r="AA48" s="46" t="s">
        <v>127</v>
      </c>
      <c r="AB48" s="46" t="s">
        <v>64</v>
      </c>
      <c r="AC48" s="49">
        <f>A48*L48+B48</f>
        <v>0</v>
      </c>
      <c r="AD48" s="52"/>
      <c r="AE48" s="41">
        <f t="shared" si="0"/>
        <v>4.5454545454545456E-2</v>
      </c>
    </row>
    <row r="49" spans="1:31" s="41" customFormat="1" ht="24.95" customHeight="1" x14ac:dyDescent="0.2">
      <c r="A49" s="42"/>
      <c r="B49" s="42"/>
      <c r="C49" s="43">
        <v>258.3</v>
      </c>
      <c r="D49" s="44" t="s">
        <v>47</v>
      </c>
      <c r="E49" s="44" t="s">
        <v>240</v>
      </c>
      <c r="F49" s="44" t="s">
        <v>179</v>
      </c>
      <c r="G49" s="44" t="s">
        <v>179</v>
      </c>
      <c r="H49" s="44" t="s">
        <v>111</v>
      </c>
      <c r="I49" s="45" t="s">
        <v>51</v>
      </c>
      <c r="J49" s="94">
        <v>9785907545748</v>
      </c>
      <c r="K49" s="46" t="s">
        <v>241</v>
      </c>
      <c r="L49" s="47">
        <v>28</v>
      </c>
      <c r="M49" s="48">
        <v>2022</v>
      </c>
      <c r="N49" s="49" t="s">
        <v>242</v>
      </c>
      <c r="O49" s="49" t="s">
        <v>242</v>
      </c>
      <c r="P49" s="47">
        <v>192</v>
      </c>
      <c r="Q49" s="50">
        <v>0.22800000000000001</v>
      </c>
      <c r="R49" s="47">
        <v>133</v>
      </c>
      <c r="S49" s="47">
        <v>205</v>
      </c>
      <c r="T49" s="47">
        <v>11</v>
      </c>
      <c r="U49" s="44" t="s">
        <v>54</v>
      </c>
      <c r="V49" s="46" t="s">
        <v>55</v>
      </c>
      <c r="W49" s="46" t="s">
        <v>56</v>
      </c>
      <c r="X49" s="49" t="s">
        <v>57</v>
      </c>
      <c r="Y49" s="51" t="s">
        <v>243</v>
      </c>
      <c r="Z49" s="49" t="s">
        <v>59</v>
      </c>
      <c r="AA49" s="46" t="s">
        <v>127</v>
      </c>
      <c r="AB49" s="46" t="s">
        <v>64</v>
      </c>
      <c r="AC49" s="49">
        <f>A49*L49+B49</f>
        <v>0</v>
      </c>
      <c r="AD49" s="52"/>
      <c r="AE49" s="41">
        <f t="shared" si="0"/>
        <v>3.5714285714285712E-2</v>
      </c>
    </row>
    <row r="50" spans="1:31" s="41" customFormat="1" ht="24.95" customHeight="1" x14ac:dyDescent="0.2">
      <c r="A50" s="42"/>
      <c r="B50" s="42"/>
      <c r="C50" s="43">
        <v>220.5</v>
      </c>
      <c r="D50" s="44" t="s">
        <v>47</v>
      </c>
      <c r="E50" s="44" t="s">
        <v>244</v>
      </c>
      <c r="F50" s="44" t="s">
        <v>245</v>
      </c>
      <c r="G50" s="44" t="s">
        <v>122</v>
      </c>
      <c r="H50" s="44" t="s">
        <v>111</v>
      </c>
      <c r="I50" s="45" t="s">
        <v>51</v>
      </c>
      <c r="J50" s="94">
        <v>9785907545632</v>
      </c>
      <c r="K50" s="46" t="s">
        <v>246</v>
      </c>
      <c r="L50" s="47">
        <v>28</v>
      </c>
      <c r="M50" s="48">
        <v>2022</v>
      </c>
      <c r="N50" s="49" t="s">
        <v>242</v>
      </c>
      <c r="O50" s="49" t="s">
        <v>242</v>
      </c>
      <c r="P50" s="47">
        <v>208</v>
      </c>
      <c r="Q50" s="50">
        <v>0.24099999999999999</v>
      </c>
      <c r="R50" s="47">
        <v>133</v>
      </c>
      <c r="S50" s="47">
        <v>205</v>
      </c>
      <c r="T50" s="47">
        <v>12</v>
      </c>
      <c r="U50" s="44" t="s">
        <v>54</v>
      </c>
      <c r="V50" s="46" t="s">
        <v>55</v>
      </c>
      <c r="W50" s="46" t="s">
        <v>56</v>
      </c>
      <c r="X50" s="49" t="s">
        <v>57</v>
      </c>
      <c r="Y50" s="51" t="s">
        <v>247</v>
      </c>
      <c r="Z50" s="49" t="s">
        <v>59</v>
      </c>
      <c r="AA50" s="46" t="s">
        <v>127</v>
      </c>
      <c r="AB50" s="46" t="s">
        <v>64</v>
      </c>
      <c r="AC50" s="49">
        <f>A50*L50+B50</f>
        <v>0</v>
      </c>
      <c r="AD50" s="52"/>
      <c r="AE50" s="41">
        <f t="shared" si="0"/>
        <v>3.5714285714285712E-2</v>
      </c>
    </row>
    <row r="51" spans="1:31" s="41" customFormat="1" ht="24.95" customHeight="1" x14ac:dyDescent="0.2">
      <c r="A51" s="42"/>
      <c r="B51" s="42"/>
      <c r="C51" s="43">
        <v>383.3</v>
      </c>
      <c r="D51" s="44" t="s">
        <v>47</v>
      </c>
      <c r="E51" s="44" t="s">
        <v>248</v>
      </c>
      <c r="F51" s="44" t="s">
        <v>249</v>
      </c>
      <c r="G51" s="44" t="s">
        <v>122</v>
      </c>
      <c r="H51" s="44" t="s">
        <v>111</v>
      </c>
      <c r="I51" s="45" t="s">
        <v>51</v>
      </c>
      <c r="J51" s="94">
        <v>9785002190775</v>
      </c>
      <c r="K51" s="46" t="s">
        <v>250</v>
      </c>
      <c r="L51" s="53">
        <v>0</v>
      </c>
      <c r="M51" s="48">
        <v>2024</v>
      </c>
      <c r="N51" s="49" t="s">
        <v>251</v>
      </c>
      <c r="O51" s="49" t="s">
        <v>251</v>
      </c>
      <c r="P51" s="47">
        <v>448</v>
      </c>
      <c r="Q51" s="50">
        <v>0.441</v>
      </c>
      <c r="R51" s="47">
        <v>133</v>
      </c>
      <c r="S51" s="47">
        <v>205</v>
      </c>
      <c r="T51" s="47">
        <v>22</v>
      </c>
      <c r="U51" s="44" t="s">
        <v>54</v>
      </c>
      <c r="V51" s="46" t="s">
        <v>55</v>
      </c>
      <c r="W51" s="46" t="s">
        <v>56</v>
      </c>
      <c r="X51" s="49" t="s">
        <v>57</v>
      </c>
      <c r="Y51" s="51" t="s">
        <v>252</v>
      </c>
      <c r="Z51" s="49" t="s">
        <v>59</v>
      </c>
      <c r="AA51" s="46" t="s">
        <v>119</v>
      </c>
      <c r="AB51" s="46" t="s">
        <v>60</v>
      </c>
      <c r="AC51" s="53">
        <f>A51*L51+B51</f>
        <v>0</v>
      </c>
      <c r="AD51" s="52"/>
      <c r="AE51" s="41">
        <f t="shared" si="0"/>
        <v>0</v>
      </c>
    </row>
    <row r="52" spans="1:31" s="41" customFormat="1" ht="24.95" customHeight="1" x14ac:dyDescent="0.2">
      <c r="A52" s="42"/>
      <c r="B52" s="42"/>
      <c r="C52" s="43">
        <v>270.89999999999998</v>
      </c>
      <c r="D52" s="44" t="s">
        <v>47</v>
      </c>
      <c r="E52" s="44" t="s">
        <v>253</v>
      </c>
      <c r="F52" s="44" t="s">
        <v>254</v>
      </c>
      <c r="G52" s="44" t="s">
        <v>130</v>
      </c>
      <c r="H52" s="44" t="s">
        <v>111</v>
      </c>
      <c r="I52" s="45" t="s">
        <v>51</v>
      </c>
      <c r="J52" s="94">
        <v>9785907545311</v>
      </c>
      <c r="K52" s="46" t="s">
        <v>255</v>
      </c>
      <c r="L52" s="47">
        <v>16</v>
      </c>
      <c r="M52" s="48">
        <v>2022</v>
      </c>
      <c r="N52" s="49" t="s">
        <v>238</v>
      </c>
      <c r="O52" s="49" t="s">
        <v>238</v>
      </c>
      <c r="P52" s="47">
        <v>352</v>
      </c>
      <c r="Q52" s="50">
        <v>0.36099999999999999</v>
      </c>
      <c r="R52" s="47">
        <v>133</v>
      </c>
      <c r="S52" s="47">
        <v>205</v>
      </c>
      <c r="T52" s="47">
        <v>18</v>
      </c>
      <c r="U52" s="44" t="s">
        <v>54</v>
      </c>
      <c r="V52" s="46" t="s">
        <v>55</v>
      </c>
      <c r="W52" s="46" t="s">
        <v>56</v>
      </c>
      <c r="X52" s="49" t="s">
        <v>57</v>
      </c>
      <c r="Y52" s="51" t="s">
        <v>256</v>
      </c>
      <c r="Z52" s="49" t="s">
        <v>59</v>
      </c>
      <c r="AA52" s="46" t="s">
        <v>129</v>
      </c>
      <c r="AB52" s="46" t="s">
        <v>64</v>
      </c>
      <c r="AC52" s="49">
        <f>A52*L52+B52</f>
        <v>0</v>
      </c>
      <c r="AD52" s="52"/>
      <c r="AE52" s="41">
        <f t="shared" si="0"/>
        <v>6.25E-2</v>
      </c>
    </row>
    <row r="53" spans="1:31" s="41" customFormat="1" ht="24.95" customHeight="1" x14ac:dyDescent="0.2">
      <c r="A53" s="42"/>
      <c r="B53" s="42"/>
      <c r="C53" s="43">
        <v>330.8</v>
      </c>
      <c r="D53" s="44" t="s">
        <v>47</v>
      </c>
      <c r="E53" s="44" t="s">
        <v>257</v>
      </c>
      <c r="F53" s="44" t="s">
        <v>258</v>
      </c>
      <c r="G53" s="44" t="s">
        <v>122</v>
      </c>
      <c r="H53" s="44" t="s">
        <v>111</v>
      </c>
      <c r="I53" s="45" t="s">
        <v>51</v>
      </c>
      <c r="J53" s="94">
        <v>9785907546745</v>
      </c>
      <c r="K53" s="46" t="s">
        <v>259</v>
      </c>
      <c r="L53" s="47">
        <v>12</v>
      </c>
      <c r="M53" s="48">
        <v>2023</v>
      </c>
      <c r="N53" s="49" t="s">
        <v>186</v>
      </c>
      <c r="O53" s="49" t="s">
        <v>186</v>
      </c>
      <c r="P53" s="47">
        <v>384</v>
      </c>
      <c r="Q53" s="50">
        <v>0.38700000000000001</v>
      </c>
      <c r="R53" s="47">
        <v>133</v>
      </c>
      <c r="S53" s="47">
        <v>205</v>
      </c>
      <c r="T53" s="47">
        <v>19</v>
      </c>
      <c r="U53" s="44" t="s">
        <v>54</v>
      </c>
      <c r="V53" s="46" t="s">
        <v>55</v>
      </c>
      <c r="W53" s="46" t="s">
        <v>56</v>
      </c>
      <c r="X53" s="49" t="s">
        <v>57</v>
      </c>
      <c r="Y53" s="51" t="s">
        <v>260</v>
      </c>
      <c r="Z53" s="49" t="s">
        <v>59</v>
      </c>
      <c r="AA53" s="46" t="s">
        <v>64</v>
      </c>
      <c r="AB53" s="46" t="s">
        <v>64</v>
      </c>
      <c r="AC53" s="49">
        <f>A53*L53+B53</f>
        <v>0</v>
      </c>
      <c r="AD53" s="52"/>
      <c r="AE53" s="41">
        <f t="shared" si="0"/>
        <v>8.3333333333333329E-2</v>
      </c>
    </row>
    <row r="54" spans="1:31" s="41" customFormat="1" ht="24.95" customHeight="1" x14ac:dyDescent="0.2">
      <c r="A54" s="42"/>
      <c r="B54" s="42"/>
      <c r="C54" s="43">
        <v>245.7</v>
      </c>
      <c r="D54" s="44" t="s">
        <v>47</v>
      </c>
      <c r="E54" s="44" t="s">
        <v>261</v>
      </c>
      <c r="F54" s="44"/>
      <c r="G54" s="44" t="s">
        <v>138</v>
      </c>
      <c r="H54" s="44" t="s">
        <v>111</v>
      </c>
      <c r="I54" s="45" t="s">
        <v>51</v>
      </c>
      <c r="J54" s="94">
        <v>9785907546059</v>
      </c>
      <c r="K54" s="46" t="s">
        <v>262</v>
      </c>
      <c r="L54" s="47">
        <v>8</v>
      </c>
      <c r="M54" s="48">
        <v>2023</v>
      </c>
      <c r="N54" s="49" t="s">
        <v>263</v>
      </c>
      <c r="O54" s="49" t="s">
        <v>263</v>
      </c>
      <c r="P54" s="47">
        <v>176</v>
      </c>
      <c r="Q54" s="50">
        <v>0.214</v>
      </c>
      <c r="R54" s="47">
        <v>133</v>
      </c>
      <c r="S54" s="47">
        <v>205</v>
      </c>
      <c r="T54" s="47">
        <v>11</v>
      </c>
      <c r="U54" s="44" t="s">
        <v>54</v>
      </c>
      <c r="V54" s="46" t="s">
        <v>55</v>
      </c>
      <c r="W54" s="46" t="s">
        <v>56</v>
      </c>
      <c r="X54" s="49" t="s">
        <v>57</v>
      </c>
      <c r="Y54" s="51" t="s">
        <v>264</v>
      </c>
      <c r="Z54" s="49" t="s">
        <v>59</v>
      </c>
      <c r="AA54" s="46" t="s">
        <v>66</v>
      </c>
      <c r="AB54" s="46" t="s">
        <v>66</v>
      </c>
      <c r="AC54" s="49">
        <f>A54*L54+B54</f>
        <v>0</v>
      </c>
      <c r="AD54" s="52"/>
      <c r="AE54" s="41">
        <f t="shared" si="0"/>
        <v>0.125</v>
      </c>
    </row>
    <row r="55" spans="1:31" s="41" customFormat="1" ht="24.95" customHeight="1" x14ac:dyDescent="0.2">
      <c r="A55" s="42"/>
      <c r="B55" s="42"/>
      <c r="C55" s="43">
        <v>204.8</v>
      </c>
      <c r="D55" s="44" t="s">
        <v>47</v>
      </c>
      <c r="E55" s="44" t="s">
        <v>265</v>
      </c>
      <c r="F55" s="44" t="s">
        <v>133</v>
      </c>
      <c r="G55" s="44" t="s">
        <v>130</v>
      </c>
      <c r="H55" s="44" t="s">
        <v>111</v>
      </c>
      <c r="I55" s="45" t="s">
        <v>51</v>
      </c>
      <c r="J55" s="94">
        <v>9785002190713</v>
      </c>
      <c r="K55" s="46" t="s">
        <v>266</v>
      </c>
      <c r="L55" s="53">
        <v>0</v>
      </c>
      <c r="M55" s="48">
        <v>2024</v>
      </c>
      <c r="N55" s="49" t="s">
        <v>267</v>
      </c>
      <c r="O55" s="49" t="s">
        <v>267</v>
      </c>
      <c r="P55" s="47">
        <v>192</v>
      </c>
      <c r="Q55" s="50">
        <v>0.22800000000000001</v>
      </c>
      <c r="R55" s="47">
        <v>133</v>
      </c>
      <c r="S55" s="47">
        <v>205</v>
      </c>
      <c r="T55" s="47">
        <v>11</v>
      </c>
      <c r="U55" s="44" t="s">
        <v>54</v>
      </c>
      <c r="V55" s="46" t="s">
        <v>55</v>
      </c>
      <c r="W55" s="46" t="s">
        <v>56</v>
      </c>
      <c r="X55" s="49" t="s">
        <v>57</v>
      </c>
      <c r="Y55" s="51" t="s">
        <v>268</v>
      </c>
      <c r="Z55" s="49" t="s">
        <v>59</v>
      </c>
      <c r="AA55" s="46" t="s">
        <v>119</v>
      </c>
      <c r="AB55" s="46" t="s">
        <v>64</v>
      </c>
      <c r="AC55" s="53">
        <f>A55*L55+B55</f>
        <v>0</v>
      </c>
      <c r="AD55" s="52"/>
      <c r="AE55" s="41">
        <f t="shared" si="0"/>
        <v>0</v>
      </c>
    </row>
    <row r="56" spans="1:31" s="41" customFormat="1" ht="24.95" customHeight="1" x14ac:dyDescent="0.2">
      <c r="A56" s="42"/>
      <c r="B56" s="42"/>
      <c r="C56" s="43">
        <v>199.5</v>
      </c>
      <c r="D56" s="44" t="s">
        <v>47</v>
      </c>
      <c r="E56" s="44" t="s">
        <v>269</v>
      </c>
      <c r="F56" s="44" t="s">
        <v>270</v>
      </c>
      <c r="G56" s="44" t="s">
        <v>271</v>
      </c>
      <c r="H56" s="44" t="s">
        <v>111</v>
      </c>
      <c r="I56" s="45" t="s">
        <v>51</v>
      </c>
      <c r="J56" s="94">
        <v>9785907545618</v>
      </c>
      <c r="K56" s="46" t="s">
        <v>272</v>
      </c>
      <c r="L56" s="47">
        <v>20</v>
      </c>
      <c r="M56" s="48">
        <v>2022</v>
      </c>
      <c r="N56" s="49" t="s">
        <v>273</v>
      </c>
      <c r="O56" s="49" t="s">
        <v>273</v>
      </c>
      <c r="P56" s="47">
        <v>256</v>
      </c>
      <c r="Q56" s="50">
        <v>0.28100000000000003</v>
      </c>
      <c r="R56" s="47">
        <v>133</v>
      </c>
      <c r="S56" s="47">
        <v>205</v>
      </c>
      <c r="T56" s="47">
        <v>14</v>
      </c>
      <c r="U56" s="44" t="s">
        <v>54</v>
      </c>
      <c r="V56" s="46" t="s">
        <v>55</v>
      </c>
      <c r="W56" s="46" t="s">
        <v>56</v>
      </c>
      <c r="X56" s="49" t="s">
        <v>57</v>
      </c>
      <c r="Y56" s="51" t="s">
        <v>274</v>
      </c>
      <c r="Z56" s="49" t="s">
        <v>59</v>
      </c>
      <c r="AA56" s="46" t="s">
        <v>127</v>
      </c>
      <c r="AB56" s="46" t="s">
        <v>66</v>
      </c>
      <c r="AC56" s="49">
        <f>A56*L56+B56</f>
        <v>0</v>
      </c>
      <c r="AD56" s="52"/>
      <c r="AE56" s="41">
        <f t="shared" si="0"/>
        <v>0.05</v>
      </c>
    </row>
    <row r="57" spans="1:31" s="41" customFormat="1" ht="24.95" customHeight="1" x14ac:dyDescent="0.2">
      <c r="A57" s="42"/>
      <c r="B57" s="42"/>
      <c r="C57" s="43">
        <v>241.5</v>
      </c>
      <c r="D57" s="44" t="s">
        <v>47</v>
      </c>
      <c r="E57" s="44" t="s">
        <v>275</v>
      </c>
      <c r="F57" s="44" t="s">
        <v>179</v>
      </c>
      <c r="G57" s="44" t="s">
        <v>179</v>
      </c>
      <c r="H57" s="44" t="s">
        <v>111</v>
      </c>
      <c r="I57" s="45" t="s">
        <v>51</v>
      </c>
      <c r="J57" s="94">
        <v>9785907545779</v>
      </c>
      <c r="K57" s="46" t="s">
        <v>276</v>
      </c>
      <c r="L57" s="47">
        <v>20</v>
      </c>
      <c r="M57" s="48">
        <v>2022</v>
      </c>
      <c r="N57" s="49" t="s">
        <v>277</v>
      </c>
      <c r="O57" s="49" t="s">
        <v>277</v>
      </c>
      <c r="P57" s="47">
        <v>240</v>
      </c>
      <c r="Q57" s="50">
        <v>0.26800000000000002</v>
      </c>
      <c r="R57" s="47">
        <v>133</v>
      </c>
      <c r="S57" s="47">
        <v>205</v>
      </c>
      <c r="T57" s="47">
        <v>13</v>
      </c>
      <c r="U57" s="44" t="s">
        <v>54</v>
      </c>
      <c r="V57" s="46" t="s">
        <v>55</v>
      </c>
      <c r="W57" s="46" t="s">
        <v>56</v>
      </c>
      <c r="X57" s="49" t="s">
        <v>57</v>
      </c>
      <c r="Y57" s="51" t="s">
        <v>278</v>
      </c>
      <c r="Z57" s="49" t="s">
        <v>59</v>
      </c>
      <c r="AA57" s="46" t="s">
        <v>127</v>
      </c>
      <c r="AB57" s="46" t="s">
        <v>64</v>
      </c>
      <c r="AC57" s="49">
        <f>A57*L57+B57</f>
        <v>0</v>
      </c>
      <c r="AD57" s="52"/>
      <c r="AE57" s="41">
        <f t="shared" si="0"/>
        <v>0.05</v>
      </c>
    </row>
    <row r="58" spans="1:31" s="41" customFormat="1" ht="36.950000000000003" customHeight="1" x14ac:dyDescent="0.2">
      <c r="A58" s="42"/>
      <c r="B58" s="42"/>
      <c r="C58" s="43">
        <v>346.5</v>
      </c>
      <c r="D58" s="44" t="s">
        <v>61</v>
      </c>
      <c r="E58" s="44" t="s">
        <v>282</v>
      </c>
      <c r="F58" s="44" t="s">
        <v>283</v>
      </c>
      <c r="G58" s="44" t="s">
        <v>284</v>
      </c>
      <c r="H58" s="44" t="s">
        <v>111</v>
      </c>
      <c r="I58" s="45" t="s">
        <v>51</v>
      </c>
      <c r="J58" s="94">
        <v>9785907545564</v>
      </c>
      <c r="K58" s="46" t="s">
        <v>285</v>
      </c>
      <c r="L58" s="47">
        <v>14</v>
      </c>
      <c r="M58" s="48">
        <v>2022</v>
      </c>
      <c r="N58" s="49" t="s">
        <v>280</v>
      </c>
      <c r="O58" s="49" t="s">
        <v>281</v>
      </c>
      <c r="P58" s="47">
        <v>448</v>
      </c>
      <c r="Q58" s="50">
        <v>0.441</v>
      </c>
      <c r="R58" s="47">
        <v>133</v>
      </c>
      <c r="S58" s="47">
        <v>205</v>
      </c>
      <c r="T58" s="47">
        <v>22</v>
      </c>
      <c r="U58" s="44" t="s">
        <v>54</v>
      </c>
      <c r="V58" s="46" t="s">
        <v>55</v>
      </c>
      <c r="W58" s="46" t="s">
        <v>56</v>
      </c>
      <c r="X58" s="49" t="s">
        <v>57</v>
      </c>
      <c r="Y58" s="51" t="s">
        <v>286</v>
      </c>
      <c r="Z58" s="49" t="s">
        <v>59</v>
      </c>
      <c r="AA58" s="46" t="s">
        <v>127</v>
      </c>
      <c r="AB58" s="46" t="s">
        <v>64</v>
      </c>
      <c r="AC58" s="49">
        <f>A58*L58+B58</f>
        <v>0</v>
      </c>
      <c r="AD58" s="52"/>
      <c r="AE58" s="41">
        <f t="shared" si="0"/>
        <v>7.1428571428571425E-2</v>
      </c>
    </row>
    <row r="59" spans="1:31" s="41" customFormat="1" ht="24.95" customHeight="1" x14ac:dyDescent="0.2">
      <c r="A59" s="42"/>
      <c r="B59" s="42"/>
      <c r="C59" s="43">
        <v>245.7</v>
      </c>
      <c r="D59" s="44" t="s">
        <v>47</v>
      </c>
      <c r="E59" s="44" t="s">
        <v>287</v>
      </c>
      <c r="F59" s="44" t="s">
        <v>288</v>
      </c>
      <c r="G59" s="44" t="s">
        <v>284</v>
      </c>
      <c r="H59" s="44" t="s">
        <v>111</v>
      </c>
      <c r="I59" s="45" t="s">
        <v>51</v>
      </c>
      <c r="J59" s="94">
        <v>9785907546646</v>
      </c>
      <c r="K59" s="46" t="s">
        <v>289</v>
      </c>
      <c r="L59" s="47">
        <v>8</v>
      </c>
      <c r="M59" s="48">
        <v>2023</v>
      </c>
      <c r="N59" s="49" t="s">
        <v>290</v>
      </c>
      <c r="O59" s="49" t="s">
        <v>290</v>
      </c>
      <c r="P59" s="47">
        <v>176</v>
      </c>
      <c r="Q59" s="50">
        <v>0.214</v>
      </c>
      <c r="R59" s="47">
        <v>133</v>
      </c>
      <c r="S59" s="47">
        <v>205</v>
      </c>
      <c r="T59" s="47">
        <v>11</v>
      </c>
      <c r="U59" s="44" t="s">
        <v>54</v>
      </c>
      <c r="V59" s="46" t="s">
        <v>55</v>
      </c>
      <c r="W59" s="46" t="s">
        <v>56</v>
      </c>
      <c r="X59" s="49" t="s">
        <v>57</v>
      </c>
      <c r="Y59" s="51" t="s">
        <v>291</v>
      </c>
      <c r="Z59" s="49" t="s">
        <v>59</v>
      </c>
      <c r="AA59" s="46" t="s">
        <v>292</v>
      </c>
      <c r="AB59" s="46" t="s">
        <v>66</v>
      </c>
      <c r="AC59" s="49">
        <f>A59*L59+B59</f>
        <v>0</v>
      </c>
      <c r="AD59" s="52"/>
      <c r="AE59" s="41">
        <f t="shared" si="0"/>
        <v>0.125</v>
      </c>
    </row>
    <row r="60" spans="1:31" s="41" customFormat="1" ht="24.95" customHeight="1" x14ac:dyDescent="0.2">
      <c r="A60" s="42"/>
      <c r="B60" s="42"/>
      <c r="C60" s="43">
        <v>220.5</v>
      </c>
      <c r="D60" s="44" t="s">
        <v>47</v>
      </c>
      <c r="E60" s="44" t="s">
        <v>293</v>
      </c>
      <c r="F60" s="44" t="s">
        <v>294</v>
      </c>
      <c r="G60" s="44" t="s">
        <v>284</v>
      </c>
      <c r="H60" s="44" t="s">
        <v>111</v>
      </c>
      <c r="I60" s="45" t="s">
        <v>51</v>
      </c>
      <c r="J60" s="94">
        <v>9785002190508</v>
      </c>
      <c r="K60" s="46" t="s">
        <v>295</v>
      </c>
      <c r="L60" s="53">
        <v>0</v>
      </c>
      <c r="M60" s="48">
        <v>2024</v>
      </c>
      <c r="N60" s="49" t="s">
        <v>267</v>
      </c>
      <c r="O60" s="49" t="s">
        <v>267</v>
      </c>
      <c r="P60" s="47">
        <v>224</v>
      </c>
      <c r="Q60" s="50">
        <v>0.254</v>
      </c>
      <c r="R60" s="47">
        <v>133</v>
      </c>
      <c r="S60" s="47">
        <v>205</v>
      </c>
      <c r="T60" s="47">
        <v>13</v>
      </c>
      <c r="U60" s="44" t="s">
        <v>54</v>
      </c>
      <c r="V60" s="46" t="s">
        <v>55</v>
      </c>
      <c r="W60" s="46" t="s">
        <v>56</v>
      </c>
      <c r="X60" s="49" t="s">
        <v>57</v>
      </c>
      <c r="Y60" s="51" t="s">
        <v>296</v>
      </c>
      <c r="Z60" s="49" t="s">
        <v>59</v>
      </c>
      <c r="AA60" s="46" t="s">
        <v>297</v>
      </c>
      <c r="AB60" s="46" t="s">
        <v>66</v>
      </c>
      <c r="AC60" s="53">
        <f>A60*L60+B60</f>
        <v>0</v>
      </c>
      <c r="AD60" s="52"/>
      <c r="AE60" s="41">
        <f t="shared" si="0"/>
        <v>0</v>
      </c>
    </row>
    <row r="61" spans="1:31" s="41" customFormat="1" ht="24.95" customHeight="1" x14ac:dyDescent="0.2">
      <c r="A61" s="42"/>
      <c r="B61" s="42"/>
      <c r="C61" s="43">
        <v>215.3</v>
      </c>
      <c r="D61" s="44" t="s">
        <v>47</v>
      </c>
      <c r="E61" s="44" t="s">
        <v>298</v>
      </c>
      <c r="F61" s="44" t="s">
        <v>142</v>
      </c>
      <c r="G61" s="44" t="s">
        <v>299</v>
      </c>
      <c r="H61" s="44" t="s">
        <v>111</v>
      </c>
      <c r="I61" s="45" t="s">
        <v>51</v>
      </c>
      <c r="J61" s="94">
        <v>9785907546462</v>
      </c>
      <c r="K61" s="46" t="s">
        <v>300</v>
      </c>
      <c r="L61" s="47">
        <v>16</v>
      </c>
      <c r="M61" s="48">
        <v>2023</v>
      </c>
      <c r="N61" s="49" t="s">
        <v>186</v>
      </c>
      <c r="O61" s="49" t="s">
        <v>186</v>
      </c>
      <c r="P61" s="47">
        <v>256</v>
      </c>
      <c r="Q61" s="50">
        <v>0.28100000000000003</v>
      </c>
      <c r="R61" s="47">
        <v>133</v>
      </c>
      <c r="S61" s="47">
        <v>205</v>
      </c>
      <c r="T61" s="47">
        <v>14</v>
      </c>
      <c r="U61" s="44" t="s">
        <v>54</v>
      </c>
      <c r="V61" s="46" t="s">
        <v>55</v>
      </c>
      <c r="W61" s="46" t="s">
        <v>56</v>
      </c>
      <c r="X61" s="49" t="s">
        <v>57</v>
      </c>
      <c r="Y61" s="51" t="s">
        <v>301</v>
      </c>
      <c r="Z61" s="49" t="s">
        <v>59</v>
      </c>
      <c r="AA61" s="46" t="s">
        <v>64</v>
      </c>
      <c r="AB61" s="46" t="s">
        <v>64</v>
      </c>
      <c r="AC61" s="49">
        <f>A61*L61+B61</f>
        <v>0</v>
      </c>
      <c r="AD61" s="52"/>
      <c r="AE61" s="41">
        <f t="shared" si="0"/>
        <v>6.25E-2</v>
      </c>
    </row>
    <row r="62" spans="1:31" s="41" customFormat="1" ht="24.95" customHeight="1" x14ac:dyDescent="0.2">
      <c r="A62" s="42"/>
      <c r="B62" s="42"/>
      <c r="C62" s="43">
        <v>340.2</v>
      </c>
      <c r="D62" s="44" t="s">
        <v>47</v>
      </c>
      <c r="E62" s="44" t="s">
        <v>302</v>
      </c>
      <c r="F62" s="44" t="s">
        <v>303</v>
      </c>
      <c r="G62" s="44" t="s">
        <v>284</v>
      </c>
      <c r="H62" s="44" t="s">
        <v>111</v>
      </c>
      <c r="I62" s="45" t="s">
        <v>51</v>
      </c>
      <c r="J62" s="94">
        <v>9785907546622</v>
      </c>
      <c r="K62" s="46" t="s">
        <v>304</v>
      </c>
      <c r="L62" s="47">
        <v>12</v>
      </c>
      <c r="M62" s="48">
        <v>2023</v>
      </c>
      <c r="N62" s="49" t="s">
        <v>186</v>
      </c>
      <c r="O62" s="49" t="s">
        <v>186</v>
      </c>
      <c r="P62" s="47">
        <v>336</v>
      </c>
      <c r="Q62" s="50">
        <v>0.34799999999999998</v>
      </c>
      <c r="R62" s="47">
        <v>133</v>
      </c>
      <c r="S62" s="47">
        <v>205</v>
      </c>
      <c r="T62" s="47">
        <v>17</v>
      </c>
      <c r="U62" s="44" t="s">
        <v>54</v>
      </c>
      <c r="V62" s="46" t="s">
        <v>55</v>
      </c>
      <c r="W62" s="46" t="s">
        <v>56</v>
      </c>
      <c r="X62" s="49" t="s">
        <v>57</v>
      </c>
      <c r="Y62" s="51" t="s">
        <v>305</v>
      </c>
      <c r="Z62" s="49" t="s">
        <v>59</v>
      </c>
      <c r="AA62" s="46" t="s">
        <v>64</v>
      </c>
      <c r="AB62" s="46" t="s">
        <v>64</v>
      </c>
      <c r="AC62" s="49">
        <f>A62*L62+B62</f>
        <v>0</v>
      </c>
      <c r="AD62" s="52"/>
      <c r="AE62" s="41">
        <f t="shared" si="0"/>
        <v>8.3333333333333329E-2</v>
      </c>
    </row>
    <row r="63" spans="1:31" s="41" customFormat="1" ht="24.95" customHeight="1" x14ac:dyDescent="0.2">
      <c r="A63" s="42"/>
      <c r="B63" s="42"/>
      <c r="C63" s="43">
        <v>252</v>
      </c>
      <c r="D63" s="44" t="s">
        <v>61</v>
      </c>
      <c r="E63" s="44" t="s">
        <v>306</v>
      </c>
      <c r="F63" s="44" t="s">
        <v>254</v>
      </c>
      <c r="G63" s="44" t="s">
        <v>130</v>
      </c>
      <c r="H63" s="44" t="s">
        <v>111</v>
      </c>
      <c r="I63" s="45" t="s">
        <v>51</v>
      </c>
      <c r="J63" s="94">
        <v>9785907545212</v>
      </c>
      <c r="K63" s="46" t="s">
        <v>307</v>
      </c>
      <c r="L63" s="47">
        <v>20</v>
      </c>
      <c r="M63" s="48">
        <v>2022</v>
      </c>
      <c r="N63" s="49" t="s">
        <v>238</v>
      </c>
      <c r="O63" s="49" t="s">
        <v>308</v>
      </c>
      <c r="P63" s="47">
        <v>256</v>
      </c>
      <c r="Q63" s="50">
        <v>0.28100000000000003</v>
      </c>
      <c r="R63" s="47">
        <v>133</v>
      </c>
      <c r="S63" s="47">
        <v>205</v>
      </c>
      <c r="T63" s="47">
        <v>14</v>
      </c>
      <c r="U63" s="44" t="s">
        <v>54</v>
      </c>
      <c r="V63" s="46" t="s">
        <v>55</v>
      </c>
      <c r="W63" s="46" t="s">
        <v>56</v>
      </c>
      <c r="X63" s="49" t="s">
        <v>57</v>
      </c>
      <c r="Y63" s="51" t="s">
        <v>309</v>
      </c>
      <c r="Z63" s="49" t="s">
        <v>59</v>
      </c>
      <c r="AA63" s="46" t="s">
        <v>129</v>
      </c>
      <c r="AB63" s="46" t="s">
        <v>64</v>
      </c>
      <c r="AC63" s="49">
        <f>A63*L63+B63</f>
        <v>0</v>
      </c>
      <c r="AD63" s="52"/>
      <c r="AE63" s="41">
        <f t="shared" si="0"/>
        <v>0.05</v>
      </c>
    </row>
    <row r="64" spans="1:31" s="41" customFormat="1" ht="24.95" customHeight="1" x14ac:dyDescent="0.2">
      <c r="A64" s="42"/>
      <c r="B64" s="42"/>
      <c r="C64" s="43">
        <v>409.5</v>
      </c>
      <c r="D64" s="44" t="s">
        <v>47</v>
      </c>
      <c r="E64" s="44" t="s">
        <v>310</v>
      </c>
      <c r="F64" s="44" t="s">
        <v>311</v>
      </c>
      <c r="G64" s="44" t="s">
        <v>138</v>
      </c>
      <c r="H64" s="44" t="s">
        <v>111</v>
      </c>
      <c r="I64" s="45" t="s">
        <v>51</v>
      </c>
      <c r="J64" s="94">
        <v>9785907546837</v>
      </c>
      <c r="K64" s="46" t="s">
        <v>312</v>
      </c>
      <c r="L64" s="47">
        <v>8</v>
      </c>
      <c r="M64" s="48">
        <v>2023</v>
      </c>
      <c r="N64" s="49" t="s">
        <v>112</v>
      </c>
      <c r="O64" s="49" t="s">
        <v>112</v>
      </c>
      <c r="P64" s="47">
        <v>512</v>
      </c>
      <c r="Q64" s="50">
        <v>0.49399999999999999</v>
      </c>
      <c r="R64" s="47">
        <v>133</v>
      </c>
      <c r="S64" s="47">
        <v>205</v>
      </c>
      <c r="T64" s="47">
        <v>24</v>
      </c>
      <c r="U64" s="44" t="s">
        <v>54</v>
      </c>
      <c r="V64" s="46" t="s">
        <v>55</v>
      </c>
      <c r="W64" s="46" t="s">
        <v>56</v>
      </c>
      <c r="X64" s="49" t="s">
        <v>57</v>
      </c>
      <c r="Y64" s="51" t="s">
        <v>313</v>
      </c>
      <c r="Z64" s="49" t="s">
        <v>59</v>
      </c>
      <c r="AA64" s="46" t="s">
        <v>64</v>
      </c>
      <c r="AB64" s="46" t="s">
        <v>64</v>
      </c>
      <c r="AC64" s="49">
        <f>A64*L64+B64</f>
        <v>0</v>
      </c>
      <c r="AD64" s="52"/>
      <c r="AE64" s="41">
        <f t="shared" si="0"/>
        <v>0.125</v>
      </c>
    </row>
    <row r="65" spans="1:31" s="41" customFormat="1" ht="24.95" customHeight="1" x14ac:dyDescent="0.2">
      <c r="A65" s="42"/>
      <c r="B65" s="42"/>
      <c r="C65" s="43">
        <v>522.9</v>
      </c>
      <c r="D65" s="44" t="s">
        <v>47</v>
      </c>
      <c r="E65" s="44" t="s">
        <v>314</v>
      </c>
      <c r="F65" s="44" t="s">
        <v>311</v>
      </c>
      <c r="G65" s="44" t="s">
        <v>138</v>
      </c>
      <c r="H65" s="44" t="s">
        <v>111</v>
      </c>
      <c r="I65" s="45" t="s">
        <v>51</v>
      </c>
      <c r="J65" s="94">
        <v>9785907546714</v>
      </c>
      <c r="K65" s="46" t="s">
        <v>315</v>
      </c>
      <c r="L65" s="47">
        <v>6</v>
      </c>
      <c r="M65" s="48">
        <v>2022</v>
      </c>
      <c r="N65" s="49" t="s">
        <v>316</v>
      </c>
      <c r="O65" s="49" t="s">
        <v>316</v>
      </c>
      <c r="P65" s="47">
        <v>768</v>
      </c>
      <c r="Q65" s="50">
        <v>0.70699999999999996</v>
      </c>
      <c r="R65" s="47">
        <v>133</v>
      </c>
      <c r="S65" s="47">
        <v>205</v>
      </c>
      <c r="T65" s="47">
        <v>35</v>
      </c>
      <c r="U65" s="44" t="s">
        <v>54</v>
      </c>
      <c r="V65" s="46" t="s">
        <v>55</v>
      </c>
      <c r="W65" s="46" t="s">
        <v>56</v>
      </c>
      <c r="X65" s="49" t="s">
        <v>57</v>
      </c>
      <c r="Y65" s="51" t="s">
        <v>317</v>
      </c>
      <c r="Z65" s="49" t="s">
        <v>59</v>
      </c>
      <c r="AA65" s="46" t="s">
        <v>318</v>
      </c>
      <c r="AB65" s="46" t="s">
        <v>66</v>
      </c>
      <c r="AC65" s="49">
        <f>A65*L65+B65</f>
        <v>0</v>
      </c>
      <c r="AD65" s="52"/>
      <c r="AE65" s="41">
        <f t="shared" si="0"/>
        <v>0.16666666666666666</v>
      </c>
    </row>
    <row r="66" spans="1:31" s="41" customFormat="1" ht="24.95" customHeight="1" x14ac:dyDescent="0.2">
      <c r="A66" s="42"/>
      <c r="B66" s="42"/>
      <c r="C66" s="43">
        <v>273</v>
      </c>
      <c r="D66" s="44" t="s">
        <v>47</v>
      </c>
      <c r="E66" s="44" t="s">
        <v>319</v>
      </c>
      <c r="F66" s="44" t="s">
        <v>150</v>
      </c>
      <c r="G66" s="44" t="s">
        <v>122</v>
      </c>
      <c r="H66" s="44" t="s">
        <v>111</v>
      </c>
      <c r="I66" s="45" t="s">
        <v>51</v>
      </c>
      <c r="J66" s="94">
        <v>9785002190614</v>
      </c>
      <c r="K66" s="46" t="s">
        <v>320</v>
      </c>
      <c r="L66" s="53">
        <v>0</v>
      </c>
      <c r="M66" s="48">
        <v>2024</v>
      </c>
      <c r="N66" s="49" t="s">
        <v>321</v>
      </c>
      <c r="O66" s="49" t="s">
        <v>321</v>
      </c>
      <c r="P66" s="47">
        <v>224</v>
      </c>
      <c r="Q66" s="50">
        <v>0.254</v>
      </c>
      <c r="R66" s="47">
        <v>133</v>
      </c>
      <c r="S66" s="47">
        <v>205</v>
      </c>
      <c r="T66" s="47">
        <v>13</v>
      </c>
      <c r="U66" s="44" t="s">
        <v>54</v>
      </c>
      <c r="V66" s="46" t="s">
        <v>55</v>
      </c>
      <c r="W66" s="46" t="s">
        <v>56</v>
      </c>
      <c r="X66" s="49" t="s">
        <v>57</v>
      </c>
      <c r="Y66" s="51" t="s">
        <v>322</v>
      </c>
      <c r="Z66" s="49" t="s">
        <v>59</v>
      </c>
      <c r="AA66" s="46" t="s">
        <v>64</v>
      </c>
      <c r="AB66" s="46" t="s">
        <v>64</v>
      </c>
      <c r="AC66" s="53">
        <f>A66*L66+B66</f>
        <v>0</v>
      </c>
      <c r="AD66" s="52"/>
      <c r="AE66" s="41">
        <f t="shared" ref="AE66:AE116" si="1">IF(L66&gt;0,1/L66,0)</f>
        <v>0</v>
      </c>
    </row>
    <row r="67" spans="1:31" s="41" customFormat="1" ht="24.95" customHeight="1" x14ac:dyDescent="0.2">
      <c r="A67" s="42"/>
      <c r="B67" s="42"/>
      <c r="C67" s="43">
        <v>428.4</v>
      </c>
      <c r="D67" s="44" t="s">
        <v>61</v>
      </c>
      <c r="E67" s="44" t="s">
        <v>323</v>
      </c>
      <c r="F67" s="44"/>
      <c r="G67" s="44" t="s">
        <v>138</v>
      </c>
      <c r="H67" s="44" t="s">
        <v>111</v>
      </c>
      <c r="I67" s="45" t="s">
        <v>51</v>
      </c>
      <c r="J67" s="94">
        <v>9785002191123</v>
      </c>
      <c r="K67" s="46" t="s">
        <v>324</v>
      </c>
      <c r="L67" s="53">
        <v>0</v>
      </c>
      <c r="M67" s="48">
        <v>2024</v>
      </c>
      <c r="N67" s="49" t="s">
        <v>325</v>
      </c>
      <c r="O67" s="49" t="s">
        <v>326</v>
      </c>
      <c r="P67" s="47">
        <v>144</v>
      </c>
      <c r="Q67" s="50">
        <v>0.35499999999999998</v>
      </c>
      <c r="R67" s="47">
        <v>173</v>
      </c>
      <c r="S67" s="47">
        <v>220</v>
      </c>
      <c r="T67" s="47">
        <v>13</v>
      </c>
      <c r="U67" s="44" t="s">
        <v>197</v>
      </c>
      <c r="V67" s="46" t="s">
        <v>65</v>
      </c>
      <c r="W67" s="46" t="s">
        <v>63</v>
      </c>
      <c r="X67" s="49" t="s">
        <v>57</v>
      </c>
      <c r="Y67" s="51" t="s">
        <v>327</v>
      </c>
      <c r="Z67" s="49" t="s">
        <v>59</v>
      </c>
      <c r="AA67" s="46" t="s">
        <v>66</v>
      </c>
      <c r="AB67" s="46" t="s">
        <v>75</v>
      </c>
      <c r="AC67" s="53">
        <f>A67*L67+B67</f>
        <v>0</v>
      </c>
      <c r="AD67" s="52"/>
      <c r="AE67" s="41">
        <f t="shared" si="1"/>
        <v>0</v>
      </c>
    </row>
    <row r="68" spans="1:31" s="41" customFormat="1" ht="24.95" customHeight="1" x14ac:dyDescent="0.2">
      <c r="A68" s="42"/>
      <c r="B68" s="42"/>
      <c r="C68" s="43">
        <v>273</v>
      </c>
      <c r="D68" s="44" t="s">
        <v>47</v>
      </c>
      <c r="E68" s="44" t="s">
        <v>328</v>
      </c>
      <c r="F68" s="44" t="s">
        <v>189</v>
      </c>
      <c r="G68" s="44" t="s">
        <v>122</v>
      </c>
      <c r="H68" s="44" t="s">
        <v>111</v>
      </c>
      <c r="I68" s="45" t="s">
        <v>51</v>
      </c>
      <c r="J68" s="94">
        <v>9785002190140</v>
      </c>
      <c r="K68" s="46" t="s">
        <v>329</v>
      </c>
      <c r="L68" s="47">
        <v>5</v>
      </c>
      <c r="M68" s="48">
        <v>2024</v>
      </c>
      <c r="N68" s="49" t="s">
        <v>330</v>
      </c>
      <c r="O68" s="49" t="s">
        <v>330</v>
      </c>
      <c r="P68" s="47">
        <v>288</v>
      </c>
      <c r="Q68" s="50">
        <v>0.308</v>
      </c>
      <c r="R68" s="47">
        <v>133</v>
      </c>
      <c r="S68" s="47">
        <v>205</v>
      </c>
      <c r="T68" s="47">
        <v>15</v>
      </c>
      <c r="U68" s="44" t="s">
        <v>54</v>
      </c>
      <c r="V68" s="46" t="s">
        <v>55</v>
      </c>
      <c r="W68" s="46" t="s">
        <v>56</v>
      </c>
      <c r="X68" s="49" t="s">
        <v>57</v>
      </c>
      <c r="Y68" s="51" t="s">
        <v>331</v>
      </c>
      <c r="Z68" s="49" t="s">
        <v>59</v>
      </c>
      <c r="AA68" s="46" t="s">
        <v>64</v>
      </c>
      <c r="AB68" s="46" t="s">
        <v>64</v>
      </c>
      <c r="AC68" s="49">
        <f>A68*L68+B68</f>
        <v>0</v>
      </c>
      <c r="AD68" s="52"/>
      <c r="AE68" s="41">
        <f t="shared" si="1"/>
        <v>0.2</v>
      </c>
    </row>
    <row r="69" spans="1:31" s="41" customFormat="1" ht="24.95" customHeight="1" x14ac:dyDescent="0.2">
      <c r="A69" s="42"/>
      <c r="B69" s="42"/>
      <c r="C69" s="43">
        <v>330.8</v>
      </c>
      <c r="D69" s="44" t="s">
        <v>47</v>
      </c>
      <c r="E69" s="44" t="s">
        <v>332</v>
      </c>
      <c r="F69" s="44" t="s">
        <v>333</v>
      </c>
      <c r="G69" s="44" t="s">
        <v>138</v>
      </c>
      <c r="H69" s="44" t="s">
        <v>111</v>
      </c>
      <c r="I69" s="45" t="s">
        <v>51</v>
      </c>
      <c r="J69" s="94">
        <v>9785907546035</v>
      </c>
      <c r="K69" s="46" t="s">
        <v>334</v>
      </c>
      <c r="L69" s="47">
        <v>12</v>
      </c>
      <c r="M69" s="48">
        <v>2022</v>
      </c>
      <c r="N69" s="49" t="s">
        <v>128</v>
      </c>
      <c r="O69" s="49" t="s">
        <v>128</v>
      </c>
      <c r="P69" s="47">
        <v>464</v>
      </c>
      <c r="Q69" s="50">
        <v>0.45400000000000001</v>
      </c>
      <c r="R69" s="47">
        <v>133</v>
      </c>
      <c r="S69" s="47">
        <v>205</v>
      </c>
      <c r="T69" s="47">
        <v>23</v>
      </c>
      <c r="U69" s="44" t="s">
        <v>54</v>
      </c>
      <c r="V69" s="46" t="s">
        <v>55</v>
      </c>
      <c r="W69" s="46" t="s">
        <v>56</v>
      </c>
      <c r="X69" s="49" t="s">
        <v>57</v>
      </c>
      <c r="Y69" s="51" t="s">
        <v>335</v>
      </c>
      <c r="Z69" s="49" t="s">
        <v>59</v>
      </c>
      <c r="AA69" s="46" t="s">
        <v>127</v>
      </c>
      <c r="AB69" s="46" t="s">
        <v>64</v>
      </c>
      <c r="AC69" s="49">
        <f>A69*L69+B69</f>
        <v>0</v>
      </c>
      <c r="AD69" s="52"/>
      <c r="AE69" s="41">
        <f t="shared" si="1"/>
        <v>8.3333333333333329E-2</v>
      </c>
    </row>
    <row r="70" spans="1:31" s="41" customFormat="1" ht="24.95" customHeight="1" x14ac:dyDescent="0.2">
      <c r="A70" s="42"/>
      <c r="B70" s="42"/>
      <c r="C70" s="43">
        <v>173.3</v>
      </c>
      <c r="D70" s="44" t="s">
        <v>47</v>
      </c>
      <c r="E70" s="44" t="s">
        <v>336</v>
      </c>
      <c r="F70" s="44" t="s">
        <v>337</v>
      </c>
      <c r="G70" s="44" t="s">
        <v>151</v>
      </c>
      <c r="H70" s="44" t="s">
        <v>111</v>
      </c>
      <c r="I70" s="45" t="s">
        <v>51</v>
      </c>
      <c r="J70" s="94">
        <v>9785002190799</v>
      </c>
      <c r="K70" s="46" t="s">
        <v>338</v>
      </c>
      <c r="L70" s="53">
        <v>0</v>
      </c>
      <c r="M70" s="48">
        <v>2024</v>
      </c>
      <c r="N70" s="49" t="s">
        <v>117</v>
      </c>
      <c r="O70" s="49" t="s">
        <v>117</v>
      </c>
      <c r="P70" s="47">
        <v>208</v>
      </c>
      <c r="Q70" s="50">
        <v>0.24099999999999999</v>
      </c>
      <c r="R70" s="47">
        <v>133</v>
      </c>
      <c r="S70" s="47">
        <v>205</v>
      </c>
      <c r="T70" s="47">
        <v>12</v>
      </c>
      <c r="U70" s="44" t="s">
        <v>54</v>
      </c>
      <c r="V70" s="46" t="s">
        <v>55</v>
      </c>
      <c r="W70" s="46" t="s">
        <v>56</v>
      </c>
      <c r="X70" s="49" t="s">
        <v>57</v>
      </c>
      <c r="Y70" s="51" t="s">
        <v>339</v>
      </c>
      <c r="Z70" s="49" t="s">
        <v>59</v>
      </c>
      <c r="AA70" s="46" t="s">
        <v>297</v>
      </c>
      <c r="AB70" s="46" t="s">
        <v>66</v>
      </c>
      <c r="AC70" s="53">
        <f>A70*L70+B70</f>
        <v>0</v>
      </c>
      <c r="AD70" s="52"/>
      <c r="AE70" s="41">
        <f t="shared" si="1"/>
        <v>0</v>
      </c>
    </row>
    <row r="71" spans="1:31" s="41" customFormat="1" ht="24.95" customHeight="1" x14ac:dyDescent="0.2">
      <c r="A71" s="42"/>
      <c r="B71" s="42"/>
      <c r="C71" s="43">
        <v>467.3</v>
      </c>
      <c r="D71" s="44" t="s">
        <v>47</v>
      </c>
      <c r="E71" s="44" t="s">
        <v>340</v>
      </c>
      <c r="F71" s="44" t="s">
        <v>161</v>
      </c>
      <c r="G71" s="44" t="s">
        <v>130</v>
      </c>
      <c r="H71" s="44" t="s">
        <v>111</v>
      </c>
      <c r="I71" s="45" t="s">
        <v>51</v>
      </c>
      <c r="J71" s="94">
        <v>9785907546509</v>
      </c>
      <c r="K71" s="46" t="s">
        <v>341</v>
      </c>
      <c r="L71" s="47">
        <v>6</v>
      </c>
      <c r="M71" s="48">
        <v>2022</v>
      </c>
      <c r="N71" s="49" t="s">
        <v>316</v>
      </c>
      <c r="O71" s="49" t="s">
        <v>316</v>
      </c>
      <c r="P71" s="47">
        <v>784</v>
      </c>
      <c r="Q71" s="43">
        <v>0.72</v>
      </c>
      <c r="R71" s="47">
        <v>133</v>
      </c>
      <c r="S71" s="47">
        <v>205</v>
      </c>
      <c r="T71" s="47">
        <v>36</v>
      </c>
      <c r="U71" s="44" t="s">
        <v>54</v>
      </c>
      <c r="V71" s="46" t="s">
        <v>55</v>
      </c>
      <c r="W71" s="46" t="s">
        <v>56</v>
      </c>
      <c r="X71" s="49" t="s">
        <v>57</v>
      </c>
      <c r="Y71" s="51" t="s">
        <v>342</v>
      </c>
      <c r="Z71" s="49" t="s">
        <v>59</v>
      </c>
      <c r="AA71" s="46" t="s">
        <v>119</v>
      </c>
      <c r="AB71" s="46" t="s">
        <v>64</v>
      </c>
      <c r="AC71" s="49">
        <f>A71*L71+B71</f>
        <v>0</v>
      </c>
      <c r="AD71" s="52"/>
      <c r="AE71" s="41">
        <f t="shared" si="1"/>
        <v>0.16666666666666666</v>
      </c>
    </row>
    <row r="72" spans="1:31" s="41" customFormat="1" ht="24.95" customHeight="1" x14ac:dyDescent="0.2">
      <c r="A72" s="42"/>
      <c r="B72" s="42"/>
      <c r="C72" s="43">
        <v>651</v>
      </c>
      <c r="D72" s="44" t="s">
        <v>47</v>
      </c>
      <c r="E72" s="44" t="s">
        <v>343</v>
      </c>
      <c r="F72" s="44" t="s">
        <v>156</v>
      </c>
      <c r="G72" s="44" t="s">
        <v>157</v>
      </c>
      <c r="H72" s="44" t="s">
        <v>111</v>
      </c>
      <c r="I72" s="45" t="s">
        <v>51</v>
      </c>
      <c r="J72" s="94">
        <v>9785907546493</v>
      </c>
      <c r="K72" s="46" t="s">
        <v>344</v>
      </c>
      <c r="L72" s="47">
        <v>10</v>
      </c>
      <c r="M72" s="48">
        <v>2023</v>
      </c>
      <c r="N72" s="49" t="s">
        <v>71</v>
      </c>
      <c r="O72" s="49" t="s">
        <v>71</v>
      </c>
      <c r="P72" s="47">
        <v>400</v>
      </c>
      <c r="Q72" s="50">
        <v>0.40100000000000002</v>
      </c>
      <c r="R72" s="47">
        <v>133</v>
      </c>
      <c r="S72" s="47">
        <v>205</v>
      </c>
      <c r="T72" s="47">
        <v>20</v>
      </c>
      <c r="U72" s="44" t="s">
        <v>54</v>
      </c>
      <c r="V72" s="46" t="s">
        <v>55</v>
      </c>
      <c r="W72" s="46" t="s">
        <v>56</v>
      </c>
      <c r="X72" s="49" t="s">
        <v>57</v>
      </c>
      <c r="Y72" s="51" t="s">
        <v>345</v>
      </c>
      <c r="Z72" s="49" t="s">
        <v>59</v>
      </c>
      <c r="AA72" s="46" t="s">
        <v>64</v>
      </c>
      <c r="AB72" s="46" t="s">
        <v>64</v>
      </c>
      <c r="AC72" s="49">
        <f>A72*L72+B72</f>
        <v>0</v>
      </c>
      <c r="AD72" s="52"/>
      <c r="AE72" s="41">
        <f t="shared" si="1"/>
        <v>0.1</v>
      </c>
    </row>
    <row r="73" spans="1:31" s="41" customFormat="1" ht="24.95" customHeight="1" x14ac:dyDescent="0.2">
      <c r="A73" s="42"/>
      <c r="B73" s="42"/>
      <c r="C73" s="43">
        <v>365.4</v>
      </c>
      <c r="D73" s="44" t="s">
        <v>61</v>
      </c>
      <c r="E73" s="44" t="s">
        <v>346</v>
      </c>
      <c r="F73" s="44"/>
      <c r="G73" s="44" t="s">
        <v>138</v>
      </c>
      <c r="H73" s="44" t="s">
        <v>111</v>
      </c>
      <c r="I73" s="45" t="s">
        <v>51</v>
      </c>
      <c r="J73" s="94">
        <v>9785002190836</v>
      </c>
      <c r="K73" s="46" t="s">
        <v>347</v>
      </c>
      <c r="L73" s="53">
        <v>0</v>
      </c>
      <c r="M73" s="48">
        <v>2024</v>
      </c>
      <c r="N73" s="49" t="s">
        <v>348</v>
      </c>
      <c r="O73" s="49" t="s">
        <v>326</v>
      </c>
      <c r="P73" s="47">
        <v>128</v>
      </c>
      <c r="Q73" s="50">
        <v>0.32600000000000001</v>
      </c>
      <c r="R73" s="47">
        <v>173</v>
      </c>
      <c r="S73" s="47">
        <v>220</v>
      </c>
      <c r="T73" s="47">
        <v>12</v>
      </c>
      <c r="U73" s="44" t="s">
        <v>197</v>
      </c>
      <c r="V73" s="46" t="s">
        <v>65</v>
      </c>
      <c r="W73" s="46" t="s">
        <v>63</v>
      </c>
      <c r="X73" s="49" t="s">
        <v>57</v>
      </c>
      <c r="Y73" s="51" t="s">
        <v>349</v>
      </c>
      <c r="Z73" s="49" t="s">
        <v>59</v>
      </c>
      <c r="AA73" s="46" t="s">
        <v>66</v>
      </c>
      <c r="AB73" s="46" t="s">
        <v>75</v>
      </c>
      <c r="AC73" s="53">
        <f>A73*L73+B73</f>
        <v>0</v>
      </c>
      <c r="AD73" s="52"/>
      <c r="AE73" s="41">
        <f t="shared" si="1"/>
        <v>0</v>
      </c>
    </row>
    <row r="74" spans="1:31" s="41" customFormat="1" ht="24.95" customHeight="1" x14ac:dyDescent="0.2">
      <c r="A74" s="42"/>
      <c r="B74" s="42"/>
      <c r="C74" s="43">
        <v>302.39999999999998</v>
      </c>
      <c r="D74" s="44" t="s">
        <v>47</v>
      </c>
      <c r="E74" s="44" t="s">
        <v>350</v>
      </c>
      <c r="F74" s="44" t="s">
        <v>351</v>
      </c>
      <c r="G74" s="44" t="s">
        <v>130</v>
      </c>
      <c r="H74" s="44" t="s">
        <v>111</v>
      </c>
      <c r="I74" s="45" t="s">
        <v>51</v>
      </c>
      <c r="J74" s="94">
        <v>9785002190829</v>
      </c>
      <c r="K74" s="46" t="s">
        <v>352</v>
      </c>
      <c r="L74" s="53">
        <v>0</v>
      </c>
      <c r="M74" s="48">
        <v>2024</v>
      </c>
      <c r="N74" s="49" t="s">
        <v>117</v>
      </c>
      <c r="O74" s="49" t="s">
        <v>117</v>
      </c>
      <c r="P74" s="47">
        <v>320</v>
      </c>
      <c r="Q74" s="50">
        <v>0.33400000000000002</v>
      </c>
      <c r="R74" s="47">
        <v>133</v>
      </c>
      <c r="S74" s="47">
        <v>205</v>
      </c>
      <c r="T74" s="47">
        <v>17</v>
      </c>
      <c r="U74" s="44" t="s">
        <v>54</v>
      </c>
      <c r="V74" s="46" t="s">
        <v>55</v>
      </c>
      <c r="W74" s="46" t="s">
        <v>56</v>
      </c>
      <c r="X74" s="49" t="s">
        <v>57</v>
      </c>
      <c r="Y74" s="51" t="s">
        <v>353</v>
      </c>
      <c r="Z74" s="49" t="s">
        <v>59</v>
      </c>
      <c r="AA74" s="46" t="s">
        <v>318</v>
      </c>
      <c r="AB74" s="46" t="s">
        <v>66</v>
      </c>
      <c r="AC74" s="53">
        <f>A74*L74+B74</f>
        <v>0</v>
      </c>
      <c r="AD74" s="52"/>
      <c r="AE74" s="41">
        <f t="shared" si="1"/>
        <v>0</v>
      </c>
    </row>
    <row r="75" spans="1:31" s="41" customFormat="1" ht="24.95" customHeight="1" x14ac:dyDescent="0.2">
      <c r="A75" s="42"/>
      <c r="B75" s="42"/>
      <c r="C75" s="43">
        <v>252</v>
      </c>
      <c r="D75" s="44" t="s">
        <v>47</v>
      </c>
      <c r="E75" s="44" t="s">
        <v>354</v>
      </c>
      <c r="F75" s="44" t="s">
        <v>355</v>
      </c>
      <c r="G75" s="44" t="s">
        <v>122</v>
      </c>
      <c r="H75" s="44" t="s">
        <v>111</v>
      </c>
      <c r="I75" s="45" t="s">
        <v>51</v>
      </c>
      <c r="J75" s="94">
        <v>9785002190805</v>
      </c>
      <c r="K75" s="46" t="s">
        <v>356</v>
      </c>
      <c r="L75" s="53">
        <v>0</v>
      </c>
      <c r="M75" s="48">
        <v>2024</v>
      </c>
      <c r="N75" s="49" t="s">
        <v>117</v>
      </c>
      <c r="O75" s="49" t="s">
        <v>117</v>
      </c>
      <c r="P75" s="47">
        <v>384</v>
      </c>
      <c r="Q75" s="50">
        <v>0.38700000000000001</v>
      </c>
      <c r="R75" s="47">
        <v>133</v>
      </c>
      <c r="S75" s="47">
        <v>205</v>
      </c>
      <c r="T75" s="47">
        <v>19</v>
      </c>
      <c r="U75" s="44" t="s">
        <v>54</v>
      </c>
      <c r="V75" s="46" t="s">
        <v>55</v>
      </c>
      <c r="W75" s="46" t="s">
        <v>56</v>
      </c>
      <c r="X75" s="49" t="s">
        <v>57</v>
      </c>
      <c r="Y75" s="51" t="s">
        <v>357</v>
      </c>
      <c r="Z75" s="49" t="s">
        <v>59</v>
      </c>
      <c r="AA75" s="46" t="s">
        <v>119</v>
      </c>
      <c r="AB75" s="46" t="s">
        <v>64</v>
      </c>
      <c r="AC75" s="53">
        <f>A75*L75+B75</f>
        <v>0</v>
      </c>
      <c r="AD75" s="52"/>
      <c r="AE75" s="41">
        <f t="shared" si="1"/>
        <v>0</v>
      </c>
    </row>
    <row r="76" spans="1:31" s="41" customFormat="1" ht="24.95" customHeight="1" x14ac:dyDescent="0.2">
      <c r="A76" s="42"/>
      <c r="B76" s="42"/>
      <c r="C76" s="43">
        <v>302.39999999999998</v>
      </c>
      <c r="D76" s="44" t="s">
        <v>47</v>
      </c>
      <c r="E76" s="44" t="s">
        <v>358</v>
      </c>
      <c r="F76" s="44" t="s">
        <v>359</v>
      </c>
      <c r="G76" s="44" t="s">
        <v>138</v>
      </c>
      <c r="H76" s="44" t="s">
        <v>111</v>
      </c>
      <c r="I76" s="45" t="s">
        <v>51</v>
      </c>
      <c r="J76" s="94">
        <v>9785907546554</v>
      </c>
      <c r="K76" s="46" t="s">
        <v>360</v>
      </c>
      <c r="L76" s="47">
        <v>16</v>
      </c>
      <c r="M76" s="48">
        <v>2023</v>
      </c>
      <c r="N76" s="49" t="s">
        <v>361</v>
      </c>
      <c r="O76" s="49" t="s">
        <v>361</v>
      </c>
      <c r="P76" s="47">
        <v>240</v>
      </c>
      <c r="Q76" s="50">
        <v>0.26800000000000002</v>
      </c>
      <c r="R76" s="47">
        <v>133</v>
      </c>
      <c r="S76" s="47">
        <v>205</v>
      </c>
      <c r="T76" s="47">
        <v>13</v>
      </c>
      <c r="U76" s="44" t="s">
        <v>54</v>
      </c>
      <c r="V76" s="46" t="s">
        <v>55</v>
      </c>
      <c r="W76" s="46" t="s">
        <v>56</v>
      </c>
      <c r="X76" s="49" t="s">
        <v>57</v>
      </c>
      <c r="Y76" s="51" t="s">
        <v>362</v>
      </c>
      <c r="Z76" s="49" t="s">
        <v>59</v>
      </c>
      <c r="AA76" s="46" t="s">
        <v>64</v>
      </c>
      <c r="AB76" s="46" t="s">
        <v>64</v>
      </c>
      <c r="AC76" s="49">
        <f>A76*L76+B76</f>
        <v>0</v>
      </c>
      <c r="AD76" s="52"/>
      <c r="AE76" s="41">
        <f t="shared" si="1"/>
        <v>6.25E-2</v>
      </c>
    </row>
    <row r="77" spans="1:31" s="41" customFormat="1" ht="24.95" customHeight="1" x14ac:dyDescent="0.2">
      <c r="A77" s="42"/>
      <c r="B77" s="42"/>
      <c r="C77" s="43">
        <v>357</v>
      </c>
      <c r="D77" s="44" t="s">
        <v>47</v>
      </c>
      <c r="E77" s="44" t="s">
        <v>363</v>
      </c>
      <c r="F77" s="44" t="s">
        <v>364</v>
      </c>
      <c r="G77" s="44" t="s">
        <v>115</v>
      </c>
      <c r="H77" s="44" t="s">
        <v>111</v>
      </c>
      <c r="I77" s="45" t="s">
        <v>51</v>
      </c>
      <c r="J77" s="94">
        <v>9785002190164</v>
      </c>
      <c r="K77" s="46" t="s">
        <v>365</v>
      </c>
      <c r="L77" s="47">
        <v>5</v>
      </c>
      <c r="M77" s="48">
        <v>2024</v>
      </c>
      <c r="N77" s="49" t="s">
        <v>366</v>
      </c>
      <c r="O77" s="49" t="s">
        <v>366</v>
      </c>
      <c r="P77" s="47">
        <v>416</v>
      </c>
      <c r="Q77" s="50">
        <v>0.41399999999999998</v>
      </c>
      <c r="R77" s="47">
        <v>133</v>
      </c>
      <c r="S77" s="47">
        <v>205</v>
      </c>
      <c r="T77" s="47">
        <v>21</v>
      </c>
      <c r="U77" s="44" t="s">
        <v>54</v>
      </c>
      <c r="V77" s="46" t="s">
        <v>55</v>
      </c>
      <c r="W77" s="46" t="s">
        <v>56</v>
      </c>
      <c r="X77" s="49" t="s">
        <v>57</v>
      </c>
      <c r="Y77" s="51" t="s">
        <v>367</v>
      </c>
      <c r="Z77" s="49" t="s">
        <v>59</v>
      </c>
      <c r="AA77" s="46" t="s">
        <v>64</v>
      </c>
      <c r="AB77" s="46" t="s">
        <v>64</v>
      </c>
      <c r="AC77" s="49">
        <f>A77*L77+B77</f>
        <v>0</v>
      </c>
      <c r="AD77" s="52"/>
      <c r="AE77" s="41">
        <f t="shared" si="1"/>
        <v>0.2</v>
      </c>
    </row>
    <row r="78" spans="1:31" s="41" customFormat="1" ht="24.95" customHeight="1" x14ac:dyDescent="0.2">
      <c r="A78" s="42"/>
      <c r="B78" s="42"/>
      <c r="C78" s="43">
        <v>396.9</v>
      </c>
      <c r="D78" s="44" t="s">
        <v>47</v>
      </c>
      <c r="E78" s="44" t="s">
        <v>368</v>
      </c>
      <c r="F78" s="44" t="s">
        <v>369</v>
      </c>
      <c r="G78" s="44" t="s">
        <v>370</v>
      </c>
      <c r="H78" s="44" t="s">
        <v>111</v>
      </c>
      <c r="I78" s="45" t="s">
        <v>51</v>
      </c>
      <c r="J78" s="94">
        <v>9785002190546</v>
      </c>
      <c r="K78" s="46" t="s">
        <v>371</v>
      </c>
      <c r="L78" s="47">
        <v>5</v>
      </c>
      <c r="M78" s="48">
        <v>2024</v>
      </c>
      <c r="N78" s="49" t="s">
        <v>93</v>
      </c>
      <c r="O78" s="49" t="s">
        <v>93</v>
      </c>
      <c r="P78" s="47">
        <v>176</v>
      </c>
      <c r="Q78" s="50">
        <v>0.41299999999999998</v>
      </c>
      <c r="R78" s="47">
        <v>173</v>
      </c>
      <c r="S78" s="47">
        <v>220</v>
      </c>
      <c r="T78" s="47">
        <v>15</v>
      </c>
      <c r="U78" s="44" t="s">
        <v>197</v>
      </c>
      <c r="V78" s="46" t="s">
        <v>65</v>
      </c>
      <c r="W78" s="46" t="s">
        <v>63</v>
      </c>
      <c r="X78" s="49" t="s">
        <v>57</v>
      </c>
      <c r="Y78" s="51" t="s">
        <v>372</v>
      </c>
      <c r="Z78" s="49" t="s">
        <v>59</v>
      </c>
      <c r="AA78" s="46" t="s">
        <v>66</v>
      </c>
      <c r="AB78" s="46" t="s">
        <v>75</v>
      </c>
      <c r="AC78" s="49">
        <f>A78*L78+B78</f>
        <v>0</v>
      </c>
      <c r="AD78" s="52"/>
      <c r="AE78" s="41">
        <f t="shared" si="1"/>
        <v>0.2</v>
      </c>
    </row>
    <row r="79" spans="1:31" s="41" customFormat="1" ht="24.95" customHeight="1" x14ac:dyDescent="0.2">
      <c r="A79" s="42"/>
      <c r="B79" s="42"/>
      <c r="C79" s="43">
        <v>273</v>
      </c>
      <c r="D79" s="44" t="s">
        <v>47</v>
      </c>
      <c r="E79" s="44" t="s">
        <v>373</v>
      </c>
      <c r="F79" s="44" t="s">
        <v>374</v>
      </c>
      <c r="G79" s="44" t="s">
        <v>151</v>
      </c>
      <c r="H79" s="44" t="s">
        <v>111</v>
      </c>
      <c r="I79" s="45" t="s">
        <v>51</v>
      </c>
      <c r="J79" s="94">
        <v>9785907546271</v>
      </c>
      <c r="K79" s="46" t="s">
        <v>375</v>
      </c>
      <c r="L79" s="47">
        <v>12</v>
      </c>
      <c r="M79" s="48">
        <v>2022</v>
      </c>
      <c r="N79" s="49" t="s">
        <v>217</v>
      </c>
      <c r="O79" s="49" t="s">
        <v>217</v>
      </c>
      <c r="P79" s="47">
        <v>368</v>
      </c>
      <c r="Q79" s="50">
        <v>0.374</v>
      </c>
      <c r="R79" s="47">
        <v>133</v>
      </c>
      <c r="S79" s="47">
        <v>205</v>
      </c>
      <c r="T79" s="47">
        <v>19</v>
      </c>
      <c r="U79" s="44" t="s">
        <v>54</v>
      </c>
      <c r="V79" s="46" t="s">
        <v>55</v>
      </c>
      <c r="W79" s="46" t="s">
        <v>56</v>
      </c>
      <c r="X79" s="49" t="s">
        <v>57</v>
      </c>
      <c r="Y79" s="51" t="s">
        <v>376</v>
      </c>
      <c r="Z79" s="49" t="s">
        <v>59</v>
      </c>
      <c r="AA79" s="46" t="s">
        <v>129</v>
      </c>
      <c r="AB79" s="46" t="s">
        <v>64</v>
      </c>
      <c r="AC79" s="49">
        <f>A79*L79+B79</f>
        <v>0</v>
      </c>
      <c r="AD79" s="52"/>
      <c r="AE79" s="41">
        <f t="shared" si="1"/>
        <v>8.3333333333333329E-2</v>
      </c>
    </row>
    <row r="80" spans="1:31" s="41" customFormat="1" ht="24.95" customHeight="1" x14ac:dyDescent="0.2">
      <c r="A80" s="42"/>
      <c r="B80" s="42"/>
      <c r="C80" s="43">
        <v>210</v>
      </c>
      <c r="D80" s="44" t="s">
        <v>47</v>
      </c>
      <c r="E80" s="44" t="s">
        <v>377</v>
      </c>
      <c r="F80" s="44" t="s">
        <v>378</v>
      </c>
      <c r="G80" s="44" t="s">
        <v>138</v>
      </c>
      <c r="H80" s="44" t="s">
        <v>111</v>
      </c>
      <c r="I80" s="45" t="s">
        <v>51</v>
      </c>
      <c r="J80" s="94">
        <v>9785907545762</v>
      </c>
      <c r="K80" s="46" t="s">
        <v>379</v>
      </c>
      <c r="L80" s="47">
        <v>16</v>
      </c>
      <c r="M80" s="48">
        <v>2022</v>
      </c>
      <c r="N80" s="49" t="s">
        <v>217</v>
      </c>
      <c r="O80" s="49" t="s">
        <v>217</v>
      </c>
      <c r="P80" s="47">
        <v>272</v>
      </c>
      <c r="Q80" s="50">
        <v>0.29399999999999998</v>
      </c>
      <c r="R80" s="47">
        <v>133</v>
      </c>
      <c r="S80" s="47">
        <v>205</v>
      </c>
      <c r="T80" s="47">
        <v>15</v>
      </c>
      <c r="U80" s="44" t="s">
        <v>54</v>
      </c>
      <c r="V80" s="46" t="s">
        <v>55</v>
      </c>
      <c r="W80" s="46" t="s">
        <v>56</v>
      </c>
      <c r="X80" s="49" t="s">
        <v>57</v>
      </c>
      <c r="Y80" s="51" t="s">
        <v>380</v>
      </c>
      <c r="Z80" s="49" t="s">
        <v>59</v>
      </c>
      <c r="AA80" s="46" t="s">
        <v>140</v>
      </c>
      <c r="AB80" s="46" t="s">
        <v>66</v>
      </c>
      <c r="AC80" s="49">
        <f>A80*L80+B80</f>
        <v>0</v>
      </c>
      <c r="AD80" s="52"/>
      <c r="AE80" s="41">
        <f t="shared" si="1"/>
        <v>6.25E-2</v>
      </c>
    </row>
    <row r="81" spans="1:31" s="41" customFormat="1" ht="24.95" customHeight="1" x14ac:dyDescent="0.2">
      <c r="A81" s="42"/>
      <c r="B81" s="42"/>
      <c r="C81" s="43">
        <v>252</v>
      </c>
      <c r="D81" s="44" t="s">
        <v>61</v>
      </c>
      <c r="E81" s="44" t="s">
        <v>381</v>
      </c>
      <c r="F81" s="44" t="s">
        <v>382</v>
      </c>
      <c r="G81" s="44" t="s">
        <v>138</v>
      </c>
      <c r="H81" s="44" t="s">
        <v>111</v>
      </c>
      <c r="I81" s="45" t="s">
        <v>51</v>
      </c>
      <c r="J81" s="94">
        <v>9785907545267</v>
      </c>
      <c r="K81" s="46" t="s">
        <v>383</v>
      </c>
      <c r="L81" s="47">
        <v>20</v>
      </c>
      <c r="M81" s="48">
        <v>2022</v>
      </c>
      <c r="N81" s="49" t="s">
        <v>128</v>
      </c>
      <c r="O81" s="49" t="s">
        <v>125</v>
      </c>
      <c r="P81" s="47">
        <v>208</v>
      </c>
      <c r="Q81" s="50">
        <v>0.24099999999999999</v>
      </c>
      <c r="R81" s="47">
        <v>133</v>
      </c>
      <c r="S81" s="47">
        <v>205</v>
      </c>
      <c r="T81" s="47">
        <v>12</v>
      </c>
      <c r="U81" s="44" t="s">
        <v>54</v>
      </c>
      <c r="V81" s="46" t="s">
        <v>55</v>
      </c>
      <c r="W81" s="46" t="s">
        <v>56</v>
      </c>
      <c r="X81" s="49" t="s">
        <v>57</v>
      </c>
      <c r="Y81" s="51" t="s">
        <v>384</v>
      </c>
      <c r="Z81" s="49" t="s">
        <v>59</v>
      </c>
      <c r="AA81" s="46" t="s">
        <v>140</v>
      </c>
      <c r="AB81" s="46" t="s">
        <v>66</v>
      </c>
      <c r="AC81" s="49">
        <f>A81*L81+B81</f>
        <v>0</v>
      </c>
      <c r="AD81" s="52"/>
      <c r="AE81" s="41">
        <f t="shared" si="1"/>
        <v>0.05</v>
      </c>
    </row>
    <row r="82" spans="1:31" s="41" customFormat="1" ht="24.95" customHeight="1" x14ac:dyDescent="0.2">
      <c r="A82" s="42"/>
      <c r="B82" s="42"/>
      <c r="C82" s="43">
        <v>352.8</v>
      </c>
      <c r="D82" s="44" t="s">
        <v>47</v>
      </c>
      <c r="E82" s="44" t="s">
        <v>385</v>
      </c>
      <c r="F82" s="44" t="s">
        <v>386</v>
      </c>
      <c r="G82" s="44" t="s">
        <v>130</v>
      </c>
      <c r="H82" s="44" t="s">
        <v>111</v>
      </c>
      <c r="I82" s="45" t="s">
        <v>51</v>
      </c>
      <c r="J82" s="94">
        <v>9785907546448</v>
      </c>
      <c r="K82" s="46" t="s">
        <v>387</v>
      </c>
      <c r="L82" s="47">
        <v>12</v>
      </c>
      <c r="M82" s="48">
        <v>2023</v>
      </c>
      <c r="N82" s="49" t="s">
        <v>186</v>
      </c>
      <c r="O82" s="49" t="s">
        <v>186</v>
      </c>
      <c r="P82" s="47">
        <v>368</v>
      </c>
      <c r="Q82" s="50">
        <v>0.374</v>
      </c>
      <c r="R82" s="47">
        <v>133</v>
      </c>
      <c r="S82" s="47">
        <v>205</v>
      </c>
      <c r="T82" s="47">
        <v>19</v>
      </c>
      <c r="U82" s="44" t="s">
        <v>54</v>
      </c>
      <c r="V82" s="46" t="s">
        <v>55</v>
      </c>
      <c r="W82" s="46" t="s">
        <v>56</v>
      </c>
      <c r="X82" s="49" t="s">
        <v>57</v>
      </c>
      <c r="Y82" s="51" t="s">
        <v>388</v>
      </c>
      <c r="Z82" s="49" t="s">
        <v>59</v>
      </c>
      <c r="AA82" s="46" t="s">
        <v>64</v>
      </c>
      <c r="AB82" s="46" t="s">
        <v>64</v>
      </c>
      <c r="AC82" s="49">
        <f>A82*L82+B82</f>
        <v>0</v>
      </c>
      <c r="AD82" s="52"/>
      <c r="AE82" s="41">
        <f t="shared" si="1"/>
        <v>8.3333333333333329E-2</v>
      </c>
    </row>
    <row r="83" spans="1:31" s="41" customFormat="1" ht="24.95" customHeight="1" x14ac:dyDescent="0.2">
      <c r="A83" s="42"/>
      <c r="B83" s="42"/>
      <c r="C83" s="43">
        <v>231</v>
      </c>
      <c r="D83" s="44" t="s">
        <v>47</v>
      </c>
      <c r="E83" s="44" t="s">
        <v>389</v>
      </c>
      <c r="F83" s="44" t="s">
        <v>179</v>
      </c>
      <c r="G83" s="44"/>
      <c r="H83" s="44" t="s">
        <v>111</v>
      </c>
      <c r="I83" s="45" t="s">
        <v>51</v>
      </c>
      <c r="J83" s="94">
        <v>9785907545793</v>
      </c>
      <c r="K83" s="46" t="s">
        <v>390</v>
      </c>
      <c r="L83" s="47">
        <v>20</v>
      </c>
      <c r="M83" s="48">
        <v>2022</v>
      </c>
      <c r="N83" s="49" t="s">
        <v>242</v>
      </c>
      <c r="O83" s="49" t="s">
        <v>242</v>
      </c>
      <c r="P83" s="47">
        <v>224</v>
      </c>
      <c r="Q83" s="50">
        <v>0.254</v>
      </c>
      <c r="R83" s="47">
        <v>133</v>
      </c>
      <c r="S83" s="47">
        <v>205</v>
      </c>
      <c r="T83" s="47">
        <v>13</v>
      </c>
      <c r="U83" s="44" t="s">
        <v>54</v>
      </c>
      <c r="V83" s="46" t="s">
        <v>55</v>
      </c>
      <c r="W83" s="46" t="s">
        <v>56</v>
      </c>
      <c r="X83" s="49" t="s">
        <v>57</v>
      </c>
      <c r="Y83" s="51" t="s">
        <v>391</v>
      </c>
      <c r="Z83" s="49" t="s">
        <v>59</v>
      </c>
      <c r="AA83" s="46" t="s">
        <v>127</v>
      </c>
      <c r="AB83" s="46" t="s">
        <v>64</v>
      </c>
      <c r="AC83" s="49">
        <f>A83*L83+B83</f>
        <v>0</v>
      </c>
      <c r="AD83" s="52"/>
      <c r="AE83" s="41">
        <f t="shared" si="1"/>
        <v>0.05</v>
      </c>
    </row>
    <row r="84" spans="1:31" s="41" customFormat="1" ht="24.95" customHeight="1" x14ac:dyDescent="0.2">
      <c r="A84" s="42"/>
      <c r="B84" s="42"/>
      <c r="C84" s="43">
        <v>340.2</v>
      </c>
      <c r="D84" s="44" t="s">
        <v>47</v>
      </c>
      <c r="E84" s="44" t="s">
        <v>392</v>
      </c>
      <c r="F84" s="44" t="s">
        <v>393</v>
      </c>
      <c r="G84" s="44" t="s">
        <v>110</v>
      </c>
      <c r="H84" s="44" t="s">
        <v>111</v>
      </c>
      <c r="I84" s="45" t="s">
        <v>51</v>
      </c>
      <c r="J84" s="94">
        <v>9785907545670</v>
      </c>
      <c r="K84" s="46" t="s">
        <v>394</v>
      </c>
      <c r="L84" s="47">
        <v>14</v>
      </c>
      <c r="M84" s="48">
        <v>2022</v>
      </c>
      <c r="N84" s="49" t="s">
        <v>207</v>
      </c>
      <c r="O84" s="49" t="s">
        <v>207</v>
      </c>
      <c r="P84" s="47">
        <v>400</v>
      </c>
      <c r="Q84" s="50">
        <v>0.40100000000000002</v>
      </c>
      <c r="R84" s="47">
        <v>133</v>
      </c>
      <c r="S84" s="47">
        <v>205</v>
      </c>
      <c r="T84" s="47">
        <v>20</v>
      </c>
      <c r="U84" s="44" t="s">
        <v>54</v>
      </c>
      <c r="V84" s="46" t="s">
        <v>55</v>
      </c>
      <c r="W84" s="46" t="s">
        <v>56</v>
      </c>
      <c r="X84" s="49" t="s">
        <v>57</v>
      </c>
      <c r="Y84" s="51" t="s">
        <v>395</v>
      </c>
      <c r="Z84" s="49" t="s">
        <v>59</v>
      </c>
      <c r="AA84" s="46" t="s">
        <v>127</v>
      </c>
      <c r="AB84" s="46" t="s">
        <v>64</v>
      </c>
      <c r="AC84" s="49">
        <f>A84*L84+B84</f>
        <v>0</v>
      </c>
      <c r="AD84" s="52"/>
      <c r="AE84" s="41">
        <f t="shared" si="1"/>
        <v>7.1428571428571425E-2</v>
      </c>
    </row>
    <row r="85" spans="1:31" s="41" customFormat="1" ht="24.95" customHeight="1" x14ac:dyDescent="0.2">
      <c r="A85" s="42"/>
      <c r="B85" s="42"/>
      <c r="C85" s="43">
        <v>309.8</v>
      </c>
      <c r="D85" s="44" t="s">
        <v>47</v>
      </c>
      <c r="E85" s="44" t="s">
        <v>396</v>
      </c>
      <c r="F85" s="44" t="s">
        <v>397</v>
      </c>
      <c r="G85" s="44" t="s">
        <v>279</v>
      </c>
      <c r="H85" s="44" t="s">
        <v>111</v>
      </c>
      <c r="I85" s="45" t="s">
        <v>51</v>
      </c>
      <c r="J85" s="94">
        <v>9785907545236</v>
      </c>
      <c r="K85" s="46" t="s">
        <v>398</v>
      </c>
      <c r="L85" s="47">
        <v>16</v>
      </c>
      <c r="M85" s="48">
        <v>2022</v>
      </c>
      <c r="N85" s="49" t="s">
        <v>238</v>
      </c>
      <c r="O85" s="49" t="s">
        <v>238</v>
      </c>
      <c r="P85" s="47">
        <v>368</v>
      </c>
      <c r="Q85" s="50">
        <v>0.374</v>
      </c>
      <c r="R85" s="47">
        <v>133</v>
      </c>
      <c r="S85" s="47">
        <v>205</v>
      </c>
      <c r="T85" s="47">
        <v>19</v>
      </c>
      <c r="U85" s="44" t="s">
        <v>54</v>
      </c>
      <c r="V85" s="46" t="s">
        <v>55</v>
      </c>
      <c r="W85" s="46" t="s">
        <v>56</v>
      </c>
      <c r="X85" s="49" t="s">
        <v>57</v>
      </c>
      <c r="Y85" s="51" t="s">
        <v>399</v>
      </c>
      <c r="Z85" s="49" t="s">
        <v>59</v>
      </c>
      <c r="AA85" s="46" t="s">
        <v>127</v>
      </c>
      <c r="AB85" s="46" t="s">
        <v>64</v>
      </c>
      <c r="AC85" s="49">
        <f>A85*L85+B85</f>
        <v>0</v>
      </c>
      <c r="AD85" s="52"/>
      <c r="AE85" s="41">
        <f t="shared" si="1"/>
        <v>6.25E-2</v>
      </c>
    </row>
    <row r="86" spans="1:31" s="41" customFormat="1" ht="24.95" customHeight="1" x14ac:dyDescent="0.2">
      <c r="A86" s="42"/>
      <c r="B86" s="42"/>
      <c r="C86" s="43">
        <v>245.7</v>
      </c>
      <c r="D86" s="44" t="s">
        <v>47</v>
      </c>
      <c r="E86" s="44" t="s">
        <v>400</v>
      </c>
      <c r="F86" s="44" t="s">
        <v>179</v>
      </c>
      <c r="G86" s="44"/>
      <c r="H86" s="44" t="s">
        <v>111</v>
      </c>
      <c r="I86" s="45" t="s">
        <v>51</v>
      </c>
      <c r="J86" s="94">
        <v>9785907545861</v>
      </c>
      <c r="K86" s="46" t="s">
        <v>401</v>
      </c>
      <c r="L86" s="47">
        <v>24</v>
      </c>
      <c r="M86" s="48">
        <v>2022</v>
      </c>
      <c r="N86" s="49" t="s">
        <v>181</v>
      </c>
      <c r="O86" s="49" t="s">
        <v>181</v>
      </c>
      <c r="P86" s="47">
        <v>192</v>
      </c>
      <c r="Q86" s="50">
        <v>0.22800000000000001</v>
      </c>
      <c r="R86" s="47">
        <v>133</v>
      </c>
      <c r="S86" s="47">
        <v>205</v>
      </c>
      <c r="T86" s="47">
        <v>11</v>
      </c>
      <c r="U86" s="44" t="s">
        <v>54</v>
      </c>
      <c r="V86" s="46" t="s">
        <v>55</v>
      </c>
      <c r="W86" s="46" t="s">
        <v>56</v>
      </c>
      <c r="X86" s="49" t="s">
        <v>57</v>
      </c>
      <c r="Y86" s="51" t="s">
        <v>402</v>
      </c>
      <c r="Z86" s="49" t="s">
        <v>59</v>
      </c>
      <c r="AA86" s="46" t="s">
        <v>127</v>
      </c>
      <c r="AB86" s="46" t="s">
        <v>64</v>
      </c>
      <c r="AC86" s="49">
        <f>A86*L86+B86</f>
        <v>0</v>
      </c>
      <c r="AD86" s="52"/>
      <c r="AE86" s="41">
        <f t="shared" si="1"/>
        <v>4.1666666666666664E-2</v>
      </c>
    </row>
    <row r="87" spans="1:31" s="41" customFormat="1" ht="24.95" customHeight="1" x14ac:dyDescent="0.2">
      <c r="A87" s="42"/>
      <c r="B87" s="42"/>
      <c r="C87" s="43">
        <v>447.3</v>
      </c>
      <c r="D87" s="44" t="s">
        <v>47</v>
      </c>
      <c r="E87" s="44" t="s">
        <v>403</v>
      </c>
      <c r="F87" s="44" t="s">
        <v>184</v>
      </c>
      <c r="G87" s="44" t="s">
        <v>130</v>
      </c>
      <c r="H87" s="44" t="s">
        <v>111</v>
      </c>
      <c r="I87" s="45" t="s">
        <v>51</v>
      </c>
      <c r="J87" s="94">
        <v>9785907545977</v>
      </c>
      <c r="K87" s="46" t="s">
        <v>404</v>
      </c>
      <c r="L87" s="47">
        <v>10</v>
      </c>
      <c r="M87" s="48">
        <v>2023</v>
      </c>
      <c r="N87" s="49" t="s">
        <v>221</v>
      </c>
      <c r="O87" s="49" t="s">
        <v>221</v>
      </c>
      <c r="P87" s="47">
        <v>576</v>
      </c>
      <c r="Q87" s="50">
        <v>0.54700000000000004</v>
      </c>
      <c r="R87" s="47">
        <v>133</v>
      </c>
      <c r="S87" s="47">
        <v>205</v>
      </c>
      <c r="T87" s="47">
        <v>27</v>
      </c>
      <c r="U87" s="44" t="s">
        <v>54</v>
      </c>
      <c r="V87" s="46" t="s">
        <v>55</v>
      </c>
      <c r="W87" s="46" t="s">
        <v>56</v>
      </c>
      <c r="X87" s="49" t="s">
        <v>57</v>
      </c>
      <c r="Y87" s="51" t="s">
        <v>405</v>
      </c>
      <c r="Z87" s="49" t="s">
        <v>59</v>
      </c>
      <c r="AA87" s="46" t="s">
        <v>119</v>
      </c>
      <c r="AB87" s="46" t="s">
        <v>64</v>
      </c>
      <c r="AC87" s="49">
        <f>A87*L87+B87</f>
        <v>0</v>
      </c>
      <c r="AD87" s="52"/>
      <c r="AE87" s="41">
        <f t="shared" si="1"/>
        <v>0.1</v>
      </c>
    </row>
    <row r="88" spans="1:31" s="41" customFormat="1" ht="24.95" customHeight="1" x14ac:dyDescent="0.2">
      <c r="A88" s="42"/>
      <c r="B88" s="42"/>
      <c r="C88" s="43">
        <v>204.8</v>
      </c>
      <c r="D88" s="44" t="s">
        <v>47</v>
      </c>
      <c r="E88" s="44" t="s">
        <v>406</v>
      </c>
      <c r="F88" s="44" t="s">
        <v>179</v>
      </c>
      <c r="G88" s="44"/>
      <c r="H88" s="44" t="s">
        <v>111</v>
      </c>
      <c r="I88" s="45" t="s">
        <v>51</v>
      </c>
      <c r="J88" s="94">
        <v>9785907545854</v>
      </c>
      <c r="K88" s="46" t="s">
        <v>407</v>
      </c>
      <c r="L88" s="47">
        <v>20</v>
      </c>
      <c r="M88" s="48">
        <v>2022</v>
      </c>
      <c r="N88" s="49" t="s">
        <v>408</v>
      </c>
      <c r="O88" s="49" t="s">
        <v>408</v>
      </c>
      <c r="P88" s="47">
        <v>224</v>
      </c>
      <c r="Q88" s="50">
        <v>0.254</v>
      </c>
      <c r="R88" s="47">
        <v>133</v>
      </c>
      <c r="S88" s="47">
        <v>205</v>
      </c>
      <c r="T88" s="47">
        <v>13</v>
      </c>
      <c r="U88" s="44" t="s">
        <v>54</v>
      </c>
      <c r="V88" s="46" t="s">
        <v>55</v>
      </c>
      <c r="W88" s="46" t="s">
        <v>56</v>
      </c>
      <c r="X88" s="49" t="s">
        <v>57</v>
      </c>
      <c r="Y88" s="51" t="s">
        <v>409</v>
      </c>
      <c r="Z88" s="49" t="s">
        <v>59</v>
      </c>
      <c r="AA88" s="46" t="s">
        <v>127</v>
      </c>
      <c r="AB88" s="46" t="s">
        <v>64</v>
      </c>
      <c r="AC88" s="49">
        <f>A88*L88+B88</f>
        <v>0</v>
      </c>
      <c r="AD88" s="52"/>
      <c r="AE88" s="41">
        <f t="shared" si="1"/>
        <v>0.05</v>
      </c>
    </row>
    <row r="89" spans="1:31" s="41" customFormat="1" ht="24.95" customHeight="1" x14ac:dyDescent="0.2">
      <c r="A89" s="42"/>
      <c r="B89" s="42"/>
      <c r="C89" s="43">
        <v>220.5</v>
      </c>
      <c r="D89" s="44" t="s">
        <v>47</v>
      </c>
      <c r="E89" s="44" t="s">
        <v>410</v>
      </c>
      <c r="F89" s="44" t="s">
        <v>411</v>
      </c>
      <c r="G89" s="44" t="s">
        <v>151</v>
      </c>
      <c r="H89" s="44" t="s">
        <v>111</v>
      </c>
      <c r="I89" s="45" t="s">
        <v>51</v>
      </c>
      <c r="J89" s="94">
        <v>9785907546424</v>
      </c>
      <c r="K89" s="46" t="s">
        <v>412</v>
      </c>
      <c r="L89" s="47">
        <v>18</v>
      </c>
      <c r="M89" s="48">
        <v>2022</v>
      </c>
      <c r="N89" s="49" t="s">
        <v>171</v>
      </c>
      <c r="O89" s="49" t="s">
        <v>171</v>
      </c>
      <c r="P89" s="47">
        <v>240</v>
      </c>
      <c r="Q89" s="50">
        <v>0.26800000000000002</v>
      </c>
      <c r="R89" s="47">
        <v>133</v>
      </c>
      <c r="S89" s="47">
        <v>205</v>
      </c>
      <c r="T89" s="47">
        <v>13</v>
      </c>
      <c r="U89" s="44" t="s">
        <v>54</v>
      </c>
      <c r="V89" s="46" t="s">
        <v>55</v>
      </c>
      <c r="W89" s="46" t="s">
        <v>56</v>
      </c>
      <c r="X89" s="49" t="s">
        <v>57</v>
      </c>
      <c r="Y89" s="51" t="s">
        <v>413</v>
      </c>
      <c r="Z89" s="49" t="s">
        <v>59</v>
      </c>
      <c r="AA89" s="46" t="s">
        <v>64</v>
      </c>
      <c r="AB89" s="46" t="s">
        <v>66</v>
      </c>
      <c r="AC89" s="49">
        <f>A89*L89+B89</f>
        <v>0</v>
      </c>
      <c r="AD89" s="52"/>
      <c r="AE89" s="41">
        <f t="shared" si="1"/>
        <v>5.5555555555555552E-2</v>
      </c>
    </row>
    <row r="90" spans="1:31" s="41" customFormat="1" ht="24.95" customHeight="1" x14ac:dyDescent="0.2">
      <c r="A90" s="42"/>
      <c r="B90" s="42"/>
      <c r="C90" s="43">
        <v>170.1</v>
      </c>
      <c r="D90" s="44" t="s">
        <v>47</v>
      </c>
      <c r="E90" s="44" t="s">
        <v>414</v>
      </c>
      <c r="F90" s="44" t="s">
        <v>415</v>
      </c>
      <c r="G90" s="44" t="s">
        <v>138</v>
      </c>
      <c r="H90" s="44" t="s">
        <v>111</v>
      </c>
      <c r="I90" s="45" t="s">
        <v>51</v>
      </c>
      <c r="J90" s="94">
        <v>9785907546523</v>
      </c>
      <c r="K90" s="46" t="s">
        <v>416</v>
      </c>
      <c r="L90" s="47">
        <v>20</v>
      </c>
      <c r="M90" s="48">
        <v>2023</v>
      </c>
      <c r="N90" s="49" t="s">
        <v>191</v>
      </c>
      <c r="O90" s="49" t="s">
        <v>191</v>
      </c>
      <c r="P90" s="47">
        <v>160</v>
      </c>
      <c r="Q90" s="50">
        <v>0.20100000000000001</v>
      </c>
      <c r="R90" s="47">
        <v>133</v>
      </c>
      <c r="S90" s="47">
        <v>205</v>
      </c>
      <c r="T90" s="47">
        <v>10</v>
      </c>
      <c r="U90" s="44" t="s">
        <v>54</v>
      </c>
      <c r="V90" s="46" t="s">
        <v>55</v>
      </c>
      <c r="W90" s="46" t="s">
        <v>56</v>
      </c>
      <c r="X90" s="49" t="s">
        <v>57</v>
      </c>
      <c r="Y90" s="51" t="s">
        <v>417</v>
      </c>
      <c r="Z90" s="49" t="s">
        <v>59</v>
      </c>
      <c r="AA90" s="46" t="s">
        <v>66</v>
      </c>
      <c r="AB90" s="46" t="s">
        <v>75</v>
      </c>
      <c r="AC90" s="49">
        <f>A90*L90+B90</f>
        <v>0</v>
      </c>
      <c r="AD90" s="52"/>
      <c r="AE90" s="41">
        <f t="shared" si="1"/>
        <v>0.05</v>
      </c>
    </row>
    <row r="91" spans="1:31" s="41" customFormat="1" ht="24.95" customHeight="1" x14ac:dyDescent="0.2">
      <c r="A91" s="42"/>
      <c r="B91" s="42"/>
      <c r="C91" s="43">
        <v>168</v>
      </c>
      <c r="D91" s="44" t="s">
        <v>47</v>
      </c>
      <c r="E91" s="44" t="s">
        <v>418</v>
      </c>
      <c r="F91" s="44" t="s">
        <v>189</v>
      </c>
      <c r="G91" s="44" t="s">
        <v>122</v>
      </c>
      <c r="H91" s="44" t="s">
        <v>111</v>
      </c>
      <c r="I91" s="45" t="s">
        <v>51</v>
      </c>
      <c r="J91" s="94">
        <v>9785907546844</v>
      </c>
      <c r="K91" s="46" t="s">
        <v>419</v>
      </c>
      <c r="L91" s="47">
        <v>24</v>
      </c>
      <c r="M91" s="48">
        <v>2023</v>
      </c>
      <c r="N91" s="49" t="s">
        <v>112</v>
      </c>
      <c r="O91" s="49" t="s">
        <v>112</v>
      </c>
      <c r="P91" s="47">
        <v>176</v>
      </c>
      <c r="Q91" s="50">
        <v>0.214</v>
      </c>
      <c r="R91" s="47">
        <v>133</v>
      </c>
      <c r="S91" s="47">
        <v>205</v>
      </c>
      <c r="T91" s="47">
        <v>11</v>
      </c>
      <c r="U91" s="44" t="s">
        <v>54</v>
      </c>
      <c r="V91" s="46" t="s">
        <v>55</v>
      </c>
      <c r="W91" s="46" t="s">
        <v>56</v>
      </c>
      <c r="X91" s="49" t="s">
        <v>57</v>
      </c>
      <c r="Y91" s="51" t="s">
        <v>420</v>
      </c>
      <c r="Z91" s="49" t="s">
        <v>59</v>
      </c>
      <c r="AA91" s="46" t="s">
        <v>119</v>
      </c>
      <c r="AB91" s="46" t="s">
        <v>64</v>
      </c>
      <c r="AC91" s="49">
        <f>A91*L91+B91</f>
        <v>0</v>
      </c>
      <c r="AD91" s="52"/>
      <c r="AE91" s="41">
        <f t="shared" si="1"/>
        <v>4.1666666666666664E-2</v>
      </c>
    </row>
    <row r="92" spans="1:31" s="41" customFormat="1" ht="24.95" customHeight="1" x14ac:dyDescent="0.2">
      <c r="A92" s="42"/>
      <c r="B92" s="42"/>
      <c r="C92" s="43">
        <v>220.5</v>
      </c>
      <c r="D92" s="44" t="s">
        <v>47</v>
      </c>
      <c r="E92" s="44" t="s">
        <v>421</v>
      </c>
      <c r="F92" s="44" t="s">
        <v>179</v>
      </c>
      <c r="G92" s="44" t="s">
        <v>179</v>
      </c>
      <c r="H92" s="44" t="s">
        <v>111</v>
      </c>
      <c r="I92" s="45" t="s">
        <v>51</v>
      </c>
      <c r="J92" s="94">
        <v>9785907546318</v>
      </c>
      <c r="K92" s="46" t="s">
        <v>422</v>
      </c>
      <c r="L92" s="47">
        <v>20</v>
      </c>
      <c r="M92" s="48">
        <v>2022</v>
      </c>
      <c r="N92" s="49" t="s">
        <v>162</v>
      </c>
      <c r="O92" s="49" t="s">
        <v>162</v>
      </c>
      <c r="P92" s="47">
        <v>240</v>
      </c>
      <c r="Q92" s="50">
        <v>0.26800000000000002</v>
      </c>
      <c r="R92" s="47">
        <v>133</v>
      </c>
      <c r="S92" s="47">
        <v>205</v>
      </c>
      <c r="T92" s="47">
        <v>13</v>
      </c>
      <c r="U92" s="44" t="s">
        <v>54</v>
      </c>
      <c r="V92" s="46" t="s">
        <v>55</v>
      </c>
      <c r="W92" s="46" t="s">
        <v>56</v>
      </c>
      <c r="X92" s="49" t="s">
        <v>57</v>
      </c>
      <c r="Y92" s="51" t="s">
        <v>423</v>
      </c>
      <c r="Z92" s="49" t="s">
        <v>59</v>
      </c>
      <c r="AA92" s="46" t="s">
        <v>127</v>
      </c>
      <c r="AB92" s="46" t="s">
        <v>64</v>
      </c>
      <c r="AC92" s="49">
        <f>A92*L92+B92</f>
        <v>0</v>
      </c>
      <c r="AD92" s="52"/>
      <c r="AE92" s="41">
        <f t="shared" si="1"/>
        <v>0.05</v>
      </c>
    </row>
    <row r="93" spans="1:31" s="41" customFormat="1" ht="24.95" customHeight="1" x14ac:dyDescent="0.2">
      <c r="A93" s="42"/>
      <c r="B93" s="42"/>
      <c r="C93" s="43">
        <v>233.1</v>
      </c>
      <c r="D93" s="44" t="s">
        <v>47</v>
      </c>
      <c r="E93" s="44" t="s">
        <v>424</v>
      </c>
      <c r="F93" s="44" t="s">
        <v>121</v>
      </c>
      <c r="G93" s="44" t="s">
        <v>122</v>
      </c>
      <c r="H93" s="44" t="s">
        <v>111</v>
      </c>
      <c r="I93" s="45" t="s">
        <v>51</v>
      </c>
      <c r="J93" s="94">
        <v>9785907546387</v>
      </c>
      <c r="K93" s="46" t="s">
        <v>425</v>
      </c>
      <c r="L93" s="47">
        <v>20</v>
      </c>
      <c r="M93" s="48">
        <v>2023</v>
      </c>
      <c r="N93" s="49" t="s">
        <v>361</v>
      </c>
      <c r="O93" s="49" t="s">
        <v>361</v>
      </c>
      <c r="P93" s="47">
        <v>176</v>
      </c>
      <c r="Q93" s="50">
        <v>0.214</v>
      </c>
      <c r="R93" s="47">
        <v>133</v>
      </c>
      <c r="S93" s="47">
        <v>205</v>
      </c>
      <c r="T93" s="47">
        <v>11</v>
      </c>
      <c r="U93" s="44" t="s">
        <v>54</v>
      </c>
      <c r="V93" s="46" t="s">
        <v>55</v>
      </c>
      <c r="W93" s="46" t="s">
        <v>56</v>
      </c>
      <c r="X93" s="49" t="s">
        <v>57</v>
      </c>
      <c r="Y93" s="51" t="s">
        <v>426</v>
      </c>
      <c r="Z93" s="49" t="s">
        <v>59</v>
      </c>
      <c r="AA93" s="46" t="s">
        <v>119</v>
      </c>
      <c r="AB93" s="46" t="s">
        <v>64</v>
      </c>
      <c r="AC93" s="49">
        <f>A93*L93+B93</f>
        <v>0</v>
      </c>
      <c r="AD93" s="52"/>
      <c r="AE93" s="41">
        <f t="shared" si="1"/>
        <v>0.05</v>
      </c>
    </row>
    <row r="94" spans="1:31" s="41" customFormat="1" ht="24.95" customHeight="1" x14ac:dyDescent="0.2">
      <c r="A94" s="42"/>
      <c r="B94" s="42"/>
      <c r="C94" s="43">
        <v>340.2</v>
      </c>
      <c r="D94" s="44" t="s">
        <v>47</v>
      </c>
      <c r="E94" s="44" t="s">
        <v>427</v>
      </c>
      <c r="F94" s="44" t="s">
        <v>428</v>
      </c>
      <c r="G94" s="44" t="s">
        <v>130</v>
      </c>
      <c r="H94" s="44" t="s">
        <v>111</v>
      </c>
      <c r="I94" s="45" t="s">
        <v>51</v>
      </c>
      <c r="J94" s="94">
        <v>9785907545823</v>
      </c>
      <c r="K94" s="46" t="s">
        <v>429</v>
      </c>
      <c r="L94" s="47">
        <v>12</v>
      </c>
      <c r="M94" s="48">
        <v>2022</v>
      </c>
      <c r="N94" s="49" t="s">
        <v>162</v>
      </c>
      <c r="O94" s="49" t="s">
        <v>162</v>
      </c>
      <c r="P94" s="47">
        <v>480</v>
      </c>
      <c r="Q94" s="50">
        <v>0.46700000000000003</v>
      </c>
      <c r="R94" s="47">
        <v>133</v>
      </c>
      <c r="S94" s="47">
        <v>205</v>
      </c>
      <c r="T94" s="47">
        <v>23</v>
      </c>
      <c r="U94" s="44" t="s">
        <v>54</v>
      </c>
      <c r="V94" s="46" t="s">
        <v>55</v>
      </c>
      <c r="W94" s="46" t="s">
        <v>56</v>
      </c>
      <c r="X94" s="49" t="s">
        <v>57</v>
      </c>
      <c r="Y94" s="51" t="s">
        <v>430</v>
      </c>
      <c r="Z94" s="49" t="s">
        <v>59</v>
      </c>
      <c r="AA94" s="46" t="s">
        <v>129</v>
      </c>
      <c r="AB94" s="46" t="s">
        <v>60</v>
      </c>
      <c r="AC94" s="49">
        <f>A94*L94+B94</f>
        <v>0</v>
      </c>
      <c r="AD94" s="52"/>
      <c r="AE94" s="41">
        <f t="shared" si="1"/>
        <v>8.3333333333333329E-2</v>
      </c>
    </row>
    <row r="95" spans="1:31" s="41" customFormat="1" ht="24.95" customHeight="1" x14ac:dyDescent="0.2">
      <c r="A95" s="42"/>
      <c r="B95" s="42"/>
      <c r="C95" s="43">
        <v>365.4</v>
      </c>
      <c r="D95" s="44" t="s">
        <v>47</v>
      </c>
      <c r="E95" s="44" t="s">
        <v>432</v>
      </c>
      <c r="F95" s="44" t="s">
        <v>433</v>
      </c>
      <c r="G95" s="44" t="s">
        <v>151</v>
      </c>
      <c r="H95" s="44" t="s">
        <v>111</v>
      </c>
      <c r="I95" s="45" t="s">
        <v>51</v>
      </c>
      <c r="J95" s="94">
        <v>9785907546684</v>
      </c>
      <c r="K95" s="46" t="s">
        <v>434</v>
      </c>
      <c r="L95" s="47">
        <v>12</v>
      </c>
      <c r="M95" s="48">
        <v>2023</v>
      </c>
      <c r="N95" s="49" t="s">
        <v>159</v>
      </c>
      <c r="O95" s="49" t="s">
        <v>159</v>
      </c>
      <c r="P95" s="47">
        <v>384</v>
      </c>
      <c r="Q95" s="50">
        <v>0.38700000000000001</v>
      </c>
      <c r="R95" s="47">
        <v>133</v>
      </c>
      <c r="S95" s="47">
        <v>205</v>
      </c>
      <c r="T95" s="47">
        <v>19</v>
      </c>
      <c r="U95" s="44" t="s">
        <v>54</v>
      </c>
      <c r="V95" s="46" t="s">
        <v>55</v>
      </c>
      <c r="W95" s="46" t="s">
        <v>56</v>
      </c>
      <c r="X95" s="49" t="s">
        <v>57</v>
      </c>
      <c r="Y95" s="51" t="s">
        <v>435</v>
      </c>
      <c r="Z95" s="49" t="s">
        <v>59</v>
      </c>
      <c r="AA95" s="46" t="s">
        <v>119</v>
      </c>
      <c r="AB95" s="46" t="s">
        <v>64</v>
      </c>
      <c r="AC95" s="49">
        <f>A95*L95+B95</f>
        <v>0</v>
      </c>
      <c r="AD95" s="52"/>
      <c r="AE95" s="41">
        <f t="shared" si="1"/>
        <v>8.3333333333333329E-2</v>
      </c>
    </row>
    <row r="96" spans="1:31" s="41" customFormat="1" ht="24.95" customHeight="1" x14ac:dyDescent="0.2">
      <c r="A96" s="42"/>
      <c r="B96" s="42"/>
      <c r="C96" s="43">
        <v>267.8</v>
      </c>
      <c r="D96" s="44" t="s">
        <v>61</v>
      </c>
      <c r="E96" s="44" t="s">
        <v>436</v>
      </c>
      <c r="F96" s="44" t="s">
        <v>179</v>
      </c>
      <c r="G96" s="44" t="s">
        <v>179</v>
      </c>
      <c r="H96" s="44" t="s">
        <v>111</v>
      </c>
      <c r="I96" s="45" t="s">
        <v>51</v>
      </c>
      <c r="J96" s="94">
        <v>9785907545717</v>
      </c>
      <c r="K96" s="46" t="s">
        <v>437</v>
      </c>
      <c r="L96" s="47">
        <v>18</v>
      </c>
      <c r="M96" s="48">
        <v>2022</v>
      </c>
      <c r="N96" s="49" t="s">
        <v>438</v>
      </c>
      <c r="O96" s="49" t="s">
        <v>439</v>
      </c>
      <c r="P96" s="47">
        <v>272</v>
      </c>
      <c r="Q96" s="50">
        <v>0.29399999999999998</v>
      </c>
      <c r="R96" s="47">
        <v>133</v>
      </c>
      <c r="S96" s="47">
        <v>205</v>
      </c>
      <c r="T96" s="47">
        <v>15</v>
      </c>
      <c r="U96" s="44" t="s">
        <v>54</v>
      </c>
      <c r="V96" s="46" t="s">
        <v>55</v>
      </c>
      <c r="W96" s="46" t="s">
        <v>56</v>
      </c>
      <c r="X96" s="49" t="s">
        <v>57</v>
      </c>
      <c r="Y96" s="51" t="s">
        <v>440</v>
      </c>
      <c r="Z96" s="49" t="s">
        <v>59</v>
      </c>
      <c r="AA96" s="46" t="s">
        <v>140</v>
      </c>
      <c r="AB96" s="46" t="s">
        <v>66</v>
      </c>
      <c r="AC96" s="49">
        <f>A96*L96+B96</f>
        <v>0</v>
      </c>
      <c r="AD96" s="52"/>
      <c r="AE96" s="41">
        <f t="shared" si="1"/>
        <v>5.5555555555555552E-2</v>
      </c>
    </row>
    <row r="97" spans="1:31" s="41" customFormat="1" ht="24.95" customHeight="1" x14ac:dyDescent="0.2">
      <c r="A97" s="42"/>
      <c r="B97" s="42"/>
      <c r="C97" s="43">
        <v>428.4</v>
      </c>
      <c r="D97" s="44" t="s">
        <v>47</v>
      </c>
      <c r="E97" s="44" t="s">
        <v>441</v>
      </c>
      <c r="F97" s="44" t="s">
        <v>442</v>
      </c>
      <c r="G97" s="44" t="s">
        <v>151</v>
      </c>
      <c r="H97" s="44" t="s">
        <v>111</v>
      </c>
      <c r="I97" s="45" t="s">
        <v>51</v>
      </c>
      <c r="J97" s="94">
        <v>9785907546882</v>
      </c>
      <c r="K97" s="46" t="s">
        <v>443</v>
      </c>
      <c r="L97" s="47">
        <v>8</v>
      </c>
      <c r="M97" s="48">
        <v>2023</v>
      </c>
      <c r="N97" s="49" t="s">
        <v>444</v>
      </c>
      <c r="O97" s="49" t="s">
        <v>444</v>
      </c>
      <c r="P97" s="47">
        <v>640</v>
      </c>
      <c r="Q97" s="54">
        <v>0.6</v>
      </c>
      <c r="R97" s="47">
        <v>133</v>
      </c>
      <c r="S97" s="47">
        <v>205</v>
      </c>
      <c r="T97" s="47">
        <v>30</v>
      </c>
      <c r="U97" s="44" t="s">
        <v>54</v>
      </c>
      <c r="V97" s="46" t="s">
        <v>55</v>
      </c>
      <c r="W97" s="46" t="s">
        <v>56</v>
      </c>
      <c r="X97" s="49" t="s">
        <v>57</v>
      </c>
      <c r="Y97" s="51" t="s">
        <v>445</v>
      </c>
      <c r="Z97" s="49" t="s">
        <v>59</v>
      </c>
      <c r="AA97" s="46" t="s">
        <v>64</v>
      </c>
      <c r="AB97" s="46" t="s">
        <v>64</v>
      </c>
      <c r="AC97" s="49">
        <f>A97*L97+B97</f>
        <v>0</v>
      </c>
      <c r="AD97" s="52"/>
      <c r="AE97" s="41">
        <f t="shared" si="1"/>
        <v>0.125</v>
      </c>
    </row>
    <row r="98" spans="1:31" s="41" customFormat="1" ht="24.95" customHeight="1" x14ac:dyDescent="0.2">
      <c r="A98" s="42"/>
      <c r="B98" s="42"/>
      <c r="C98" s="43">
        <v>396.9</v>
      </c>
      <c r="D98" s="44" t="s">
        <v>61</v>
      </c>
      <c r="E98" s="44" t="s">
        <v>446</v>
      </c>
      <c r="F98" s="44"/>
      <c r="G98" s="44" t="s">
        <v>138</v>
      </c>
      <c r="H98" s="44" t="s">
        <v>111</v>
      </c>
      <c r="I98" s="45" t="s">
        <v>51</v>
      </c>
      <c r="J98" s="94">
        <v>9785002190676</v>
      </c>
      <c r="K98" s="46" t="s">
        <v>447</v>
      </c>
      <c r="L98" s="47">
        <v>6</v>
      </c>
      <c r="M98" s="48">
        <v>2024</v>
      </c>
      <c r="N98" s="49" t="s">
        <v>93</v>
      </c>
      <c r="O98" s="49" t="s">
        <v>80</v>
      </c>
      <c r="P98" s="47">
        <v>128</v>
      </c>
      <c r="Q98" s="50">
        <v>0.32600000000000001</v>
      </c>
      <c r="R98" s="47">
        <v>173</v>
      </c>
      <c r="S98" s="47">
        <v>220</v>
      </c>
      <c r="T98" s="47">
        <v>12</v>
      </c>
      <c r="U98" s="44" t="s">
        <v>197</v>
      </c>
      <c r="V98" s="46" t="s">
        <v>65</v>
      </c>
      <c r="W98" s="46" t="s">
        <v>63</v>
      </c>
      <c r="X98" s="49" t="s">
        <v>57</v>
      </c>
      <c r="Y98" s="51" t="s">
        <v>448</v>
      </c>
      <c r="Z98" s="49" t="s">
        <v>59</v>
      </c>
      <c r="AA98" s="46" t="s">
        <v>66</v>
      </c>
      <c r="AB98" s="46" t="s">
        <v>75</v>
      </c>
      <c r="AC98" s="49">
        <f>A98*L98+B98</f>
        <v>0</v>
      </c>
      <c r="AD98" s="52"/>
      <c r="AE98" s="41">
        <f t="shared" si="1"/>
        <v>0.16666666666666666</v>
      </c>
    </row>
    <row r="99" spans="1:31" s="41" customFormat="1" ht="24.95" customHeight="1" x14ac:dyDescent="0.2">
      <c r="A99" s="42"/>
      <c r="B99" s="42"/>
      <c r="C99" s="43">
        <v>231</v>
      </c>
      <c r="D99" s="44" t="s">
        <v>47</v>
      </c>
      <c r="E99" s="44" t="s">
        <v>449</v>
      </c>
      <c r="F99" s="44" t="s">
        <v>450</v>
      </c>
      <c r="G99" s="44" t="s">
        <v>130</v>
      </c>
      <c r="H99" s="44" t="s">
        <v>111</v>
      </c>
      <c r="I99" s="45" t="s">
        <v>51</v>
      </c>
      <c r="J99" s="94">
        <v>9785907545700</v>
      </c>
      <c r="K99" s="46" t="s">
        <v>451</v>
      </c>
      <c r="L99" s="47">
        <v>16</v>
      </c>
      <c r="M99" s="48">
        <v>2022</v>
      </c>
      <c r="N99" s="49" t="s">
        <v>207</v>
      </c>
      <c r="O99" s="49" t="s">
        <v>207</v>
      </c>
      <c r="P99" s="47">
        <v>336</v>
      </c>
      <c r="Q99" s="50">
        <v>0.34799999999999998</v>
      </c>
      <c r="R99" s="47">
        <v>133</v>
      </c>
      <c r="S99" s="47">
        <v>205</v>
      </c>
      <c r="T99" s="47">
        <v>17</v>
      </c>
      <c r="U99" s="44" t="s">
        <v>54</v>
      </c>
      <c r="V99" s="46" t="s">
        <v>55</v>
      </c>
      <c r="W99" s="46" t="s">
        <v>56</v>
      </c>
      <c r="X99" s="49" t="s">
        <v>57</v>
      </c>
      <c r="Y99" s="51" t="s">
        <v>452</v>
      </c>
      <c r="Z99" s="49" t="s">
        <v>59</v>
      </c>
      <c r="AA99" s="46" t="s">
        <v>127</v>
      </c>
      <c r="AB99" s="46" t="s">
        <v>64</v>
      </c>
      <c r="AC99" s="49">
        <f>A99*L99+B99</f>
        <v>0</v>
      </c>
      <c r="AD99" s="52"/>
      <c r="AE99" s="41">
        <f t="shared" si="1"/>
        <v>6.25E-2</v>
      </c>
    </row>
    <row r="100" spans="1:31" s="41" customFormat="1" ht="24.95" customHeight="1" x14ac:dyDescent="0.2">
      <c r="A100" s="42"/>
      <c r="B100" s="42"/>
      <c r="C100" s="43">
        <v>273</v>
      </c>
      <c r="D100" s="44" t="s">
        <v>47</v>
      </c>
      <c r="E100" s="44" t="s">
        <v>453</v>
      </c>
      <c r="F100" s="44" t="s">
        <v>121</v>
      </c>
      <c r="G100" s="44" t="s">
        <v>122</v>
      </c>
      <c r="H100" s="44" t="s">
        <v>111</v>
      </c>
      <c r="I100" s="45" t="s">
        <v>51</v>
      </c>
      <c r="J100" s="94">
        <v>9785002190744</v>
      </c>
      <c r="K100" s="46" t="s">
        <v>454</v>
      </c>
      <c r="L100" s="47">
        <v>5</v>
      </c>
      <c r="M100" s="48">
        <v>2024</v>
      </c>
      <c r="N100" s="49" t="s">
        <v>366</v>
      </c>
      <c r="O100" s="49" t="s">
        <v>366</v>
      </c>
      <c r="P100" s="47">
        <v>352</v>
      </c>
      <c r="Q100" s="50">
        <v>0.36099999999999999</v>
      </c>
      <c r="R100" s="47">
        <v>133</v>
      </c>
      <c r="S100" s="47">
        <v>205</v>
      </c>
      <c r="T100" s="47">
        <v>18</v>
      </c>
      <c r="U100" s="44" t="s">
        <v>54</v>
      </c>
      <c r="V100" s="46" t="s">
        <v>55</v>
      </c>
      <c r="W100" s="46" t="s">
        <v>56</v>
      </c>
      <c r="X100" s="49" t="s">
        <v>57</v>
      </c>
      <c r="Y100" s="51" t="s">
        <v>455</v>
      </c>
      <c r="Z100" s="49" t="s">
        <v>59</v>
      </c>
      <c r="AA100" s="46" t="s">
        <v>64</v>
      </c>
      <c r="AB100" s="46" t="s">
        <v>64</v>
      </c>
      <c r="AC100" s="49">
        <f>A100*L100+B100</f>
        <v>0</v>
      </c>
      <c r="AD100" s="52"/>
      <c r="AE100" s="41">
        <f t="shared" si="1"/>
        <v>0.2</v>
      </c>
    </row>
    <row r="101" spans="1:31" s="41" customFormat="1" ht="24.95" customHeight="1" x14ac:dyDescent="0.2">
      <c r="A101" s="42"/>
      <c r="B101" s="42"/>
      <c r="C101" s="43">
        <v>341.3</v>
      </c>
      <c r="D101" s="44" t="s">
        <v>47</v>
      </c>
      <c r="E101" s="44" t="s">
        <v>456</v>
      </c>
      <c r="F101" s="44" t="s">
        <v>457</v>
      </c>
      <c r="G101" s="44" t="s">
        <v>458</v>
      </c>
      <c r="H101" s="44" t="s">
        <v>111</v>
      </c>
      <c r="I101" s="45" t="s">
        <v>51</v>
      </c>
      <c r="J101" s="94">
        <v>9785907546547</v>
      </c>
      <c r="K101" s="46" t="s">
        <v>459</v>
      </c>
      <c r="L101" s="47">
        <v>10</v>
      </c>
      <c r="M101" s="48">
        <v>2023</v>
      </c>
      <c r="N101" s="49" t="s">
        <v>112</v>
      </c>
      <c r="O101" s="49" t="s">
        <v>112</v>
      </c>
      <c r="P101" s="47">
        <v>464</v>
      </c>
      <c r="Q101" s="50">
        <v>0.45400000000000001</v>
      </c>
      <c r="R101" s="47">
        <v>133</v>
      </c>
      <c r="S101" s="47">
        <v>205</v>
      </c>
      <c r="T101" s="47">
        <v>23</v>
      </c>
      <c r="U101" s="44" t="s">
        <v>54</v>
      </c>
      <c r="V101" s="46" t="s">
        <v>55</v>
      </c>
      <c r="W101" s="46" t="s">
        <v>56</v>
      </c>
      <c r="X101" s="49" t="s">
        <v>57</v>
      </c>
      <c r="Y101" s="51" t="s">
        <v>460</v>
      </c>
      <c r="Z101" s="49" t="s">
        <v>59</v>
      </c>
      <c r="AA101" s="46" t="s">
        <v>119</v>
      </c>
      <c r="AB101" s="46" t="s">
        <v>64</v>
      </c>
      <c r="AC101" s="49">
        <f>A101*L101+B101</f>
        <v>0</v>
      </c>
      <c r="AD101" s="52"/>
      <c r="AE101" s="41">
        <f t="shared" si="1"/>
        <v>0.1</v>
      </c>
    </row>
    <row r="102" spans="1:31" s="41" customFormat="1" ht="24.95" customHeight="1" x14ac:dyDescent="0.2">
      <c r="A102" s="42"/>
      <c r="B102" s="42"/>
      <c r="C102" s="43">
        <v>220.5</v>
      </c>
      <c r="D102" s="44" t="s">
        <v>47</v>
      </c>
      <c r="E102" s="44" t="s">
        <v>461</v>
      </c>
      <c r="F102" s="44" t="s">
        <v>303</v>
      </c>
      <c r="G102" s="44" t="s">
        <v>151</v>
      </c>
      <c r="H102" s="44" t="s">
        <v>111</v>
      </c>
      <c r="I102" s="45" t="s">
        <v>51</v>
      </c>
      <c r="J102" s="94">
        <v>9785002190300</v>
      </c>
      <c r="K102" s="46" t="s">
        <v>462</v>
      </c>
      <c r="L102" s="47">
        <v>6</v>
      </c>
      <c r="M102" s="48">
        <v>2023</v>
      </c>
      <c r="N102" s="49" t="s">
        <v>463</v>
      </c>
      <c r="O102" s="49" t="s">
        <v>463</v>
      </c>
      <c r="P102" s="47">
        <v>288</v>
      </c>
      <c r="Q102" s="50">
        <v>0.308</v>
      </c>
      <c r="R102" s="47">
        <v>133</v>
      </c>
      <c r="S102" s="47">
        <v>205</v>
      </c>
      <c r="T102" s="47">
        <v>15</v>
      </c>
      <c r="U102" s="44" t="s">
        <v>54</v>
      </c>
      <c r="V102" s="46" t="s">
        <v>55</v>
      </c>
      <c r="W102" s="46" t="s">
        <v>56</v>
      </c>
      <c r="X102" s="49" t="s">
        <v>57</v>
      </c>
      <c r="Y102" s="51" t="s">
        <v>464</v>
      </c>
      <c r="Z102" s="49" t="s">
        <v>59</v>
      </c>
      <c r="AA102" s="46" t="s">
        <v>119</v>
      </c>
      <c r="AB102" s="46" t="s">
        <v>64</v>
      </c>
      <c r="AC102" s="49">
        <f>A102*L102+B102</f>
        <v>0</v>
      </c>
      <c r="AD102" s="52"/>
      <c r="AE102" s="41">
        <f t="shared" si="1"/>
        <v>0.16666666666666666</v>
      </c>
    </row>
    <row r="103" spans="1:31" s="41" customFormat="1" ht="24.95" customHeight="1" x14ac:dyDescent="0.2">
      <c r="A103" s="42"/>
      <c r="B103" s="42"/>
      <c r="C103" s="43">
        <v>327.60000000000002</v>
      </c>
      <c r="D103" s="44" t="s">
        <v>47</v>
      </c>
      <c r="E103" s="44" t="s">
        <v>465</v>
      </c>
      <c r="F103" s="44"/>
      <c r="G103" s="44" t="s">
        <v>138</v>
      </c>
      <c r="H103" s="44" t="s">
        <v>111</v>
      </c>
      <c r="I103" s="45" t="s">
        <v>51</v>
      </c>
      <c r="J103" s="94">
        <v>9785002190355</v>
      </c>
      <c r="K103" s="46" t="s">
        <v>466</v>
      </c>
      <c r="L103" s="47">
        <v>6</v>
      </c>
      <c r="M103" s="48">
        <v>2023</v>
      </c>
      <c r="N103" s="49" t="s">
        <v>467</v>
      </c>
      <c r="O103" s="49" t="s">
        <v>467</v>
      </c>
      <c r="P103" s="47">
        <v>128</v>
      </c>
      <c r="Q103" s="50">
        <v>0.32600000000000001</v>
      </c>
      <c r="R103" s="47">
        <v>173</v>
      </c>
      <c r="S103" s="47">
        <v>220</v>
      </c>
      <c r="T103" s="47">
        <v>12</v>
      </c>
      <c r="U103" s="44" t="s">
        <v>197</v>
      </c>
      <c r="V103" s="46" t="s">
        <v>65</v>
      </c>
      <c r="W103" s="46" t="s">
        <v>63</v>
      </c>
      <c r="X103" s="49" t="s">
        <v>57</v>
      </c>
      <c r="Y103" s="51" t="s">
        <v>468</v>
      </c>
      <c r="Z103" s="49" t="s">
        <v>59</v>
      </c>
      <c r="AA103" s="46" t="s">
        <v>66</v>
      </c>
      <c r="AB103" s="46" t="s">
        <v>75</v>
      </c>
      <c r="AC103" s="49">
        <f>A103*L103+B103</f>
        <v>0</v>
      </c>
      <c r="AD103" s="52"/>
      <c r="AE103" s="41">
        <f t="shared" si="1"/>
        <v>0.16666666666666666</v>
      </c>
    </row>
    <row r="104" spans="1:31" s="41" customFormat="1" ht="24.95" customHeight="1" x14ac:dyDescent="0.2">
      <c r="A104" s="42"/>
      <c r="B104" s="42"/>
      <c r="C104" s="43">
        <v>302.39999999999998</v>
      </c>
      <c r="D104" s="44" t="s">
        <v>47</v>
      </c>
      <c r="E104" s="44" t="s">
        <v>471</v>
      </c>
      <c r="F104" s="44" t="s">
        <v>433</v>
      </c>
      <c r="G104" s="44" t="s">
        <v>151</v>
      </c>
      <c r="H104" s="44" t="s">
        <v>111</v>
      </c>
      <c r="I104" s="45" t="s">
        <v>51</v>
      </c>
      <c r="J104" s="94">
        <v>9785907546516</v>
      </c>
      <c r="K104" s="46" t="s">
        <v>472</v>
      </c>
      <c r="L104" s="47">
        <v>16</v>
      </c>
      <c r="M104" s="48">
        <v>2023</v>
      </c>
      <c r="N104" s="49" t="s">
        <v>71</v>
      </c>
      <c r="O104" s="49" t="s">
        <v>71</v>
      </c>
      <c r="P104" s="47">
        <v>288</v>
      </c>
      <c r="Q104" s="50">
        <v>0.308</v>
      </c>
      <c r="R104" s="47">
        <v>133</v>
      </c>
      <c r="S104" s="47">
        <v>205</v>
      </c>
      <c r="T104" s="47">
        <v>15</v>
      </c>
      <c r="U104" s="44" t="s">
        <v>54</v>
      </c>
      <c r="V104" s="46" t="s">
        <v>55</v>
      </c>
      <c r="W104" s="46" t="s">
        <v>56</v>
      </c>
      <c r="X104" s="49" t="s">
        <v>57</v>
      </c>
      <c r="Y104" s="51" t="s">
        <v>473</v>
      </c>
      <c r="Z104" s="49" t="s">
        <v>59</v>
      </c>
      <c r="AA104" s="46" t="s">
        <v>119</v>
      </c>
      <c r="AB104" s="46" t="s">
        <v>64</v>
      </c>
      <c r="AC104" s="49">
        <f>A104*L104+B104</f>
        <v>0</v>
      </c>
      <c r="AD104" s="52"/>
      <c r="AE104" s="41">
        <f t="shared" si="1"/>
        <v>6.25E-2</v>
      </c>
    </row>
    <row r="105" spans="1:31" s="41" customFormat="1" ht="24.95" customHeight="1" x14ac:dyDescent="0.2">
      <c r="A105" s="42"/>
      <c r="B105" s="42"/>
      <c r="C105" s="43">
        <v>277.2</v>
      </c>
      <c r="D105" s="44" t="s">
        <v>47</v>
      </c>
      <c r="E105" s="44" t="s">
        <v>474</v>
      </c>
      <c r="F105" s="44" t="s">
        <v>179</v>
      </c>
      <c r="G105" s="44"/>
      <c r="H105" s="44" t="s">
        <v>111</v>
      </c>
      <c r="I105" s="45" t="s">
        <v>51</v>
      </c>
      <c r="J105" s="94">
        <v>9785907545731</v>
      </c>
      <c r="K105" s="46" t="s">
        <v>475</v>
      </c>
      <c r="L105" s="47">
        <v>20</v>
      </c>
      <c r="M105" s="48">
        <v>2022</v>
      </c>
      <c r="N105" s="49" t="s">
        <v>242</v>
      </c>
      <c r="O105" s="49" t="s">
        <v>242</v>
      </c>
      <c r="P105" s="47">
        <v>224</v>
      </c>
      <c r="Q105" s="50">
        <v>0.254</v>
      </c>
      <c r="R105" s="47">
        <v>133</v>
      </c>
      <c r="S105" s="47">
        <v>205</v>
      </c>
      <c r="T105" s="47">
        <v>13</v>
      </c>
      <c r="U105" s="44" t="s">
        <v>54</v>
      </c>
      <c r="V105" s="46" t="s">
        <v>55</v>
      </c>
      <c r="W105" s="46" t="s">
        <v>56</v>
      </c>
      <c r="X105" s="49" t="s">
        <v>57</v>
      </c>
      <c r="Y105" s="51" t="s">
        <v>476</v>
      </c>
      <c r="Z105" s="49" t="s">
        <v>59</v>
      </c>
      <c r="AA105" s="46" t="s">
        <v>127</v>
      </c>
      <c r="AB105" s="46" t="s">
        <v>64</v>
      </c>
      <c r="AC105" s="49">
        <f>A105*L105+B105</f>
        <v>0</v>
      </c>
      <c r="AD105" s="52"/>
      <c r="AE105" s="41">
        <f t="shared" si="1"/>
        <v>0.05</v>
      </c>
    </row>
    <row r="106" spans="1:31" s="41" customFormat="1" ht="24.95" customHeight="1" x14ac:dyDescent="0.2">
      <c r="A106" s="42"/>
      <c r="B106" s="42"/>
      <c r="C106" s="43">
        <v>283.5</v>
      </c>
      <c r="D106" s="44" t="s">
        <v>47</v>
      </c>
      <c r="E106" s="44" t="s">
        <v>477</v>
      </c>
      <c r="F106" s="44" t="s">
        <v>478</v>
      </c>
      <c r="G106" s="44" t="s">
        <v>115</v>
      </c>
      <c r="H106" s="44" t="s">
        <v>111</v>
      </c>
      <c r="I106" s="45" t="s">
        <v>51</v>
      </c>
      <c r="J106" s="94">
        <v>9785907545663</v>
      </c>
      <c r="K106" s="46" t="s">
        <v>479</v>
      </c>
      <c r="L106" s="47">
        <v>16</v>
      </c>
      <c r="M106" s="48">
        <v>2022</v>
      </c>
      <c r="N106" s="49" t="s">
        <v>207</v>
      </c>
      <c r="O106" s="49" t="s">
        <v>207</v>
      </c>
      <c r="P106" s="47">
        <v>368</v>
      </c>
      <c r="Q106" s="50">
        <v>0.374</v>
      </c>
      <c r="R106" s="47">
        <v>133</v>
      </c>
      <c r="S106" s="47">
        <v>205</v>
      </c>
      <c r="T106" s="47">
        <v>19</v>
      </c>
      <c r="U106" s="44" t="s">
        <v>54</v>
      </c>
      <c r="V106" s="46" t="s">
        <v>55</v>
      </c>
      <c r="W106" s="46" t="s">
        <v>56</v>
      </c>
      <c r="X106" s="49" t="s">
        <v>57</v>
      </c>
      <c r="Y106" s="51" t="s">
        <v>480</v>
      </c>
      <c r="Z106" s="49" t="s">
        <v>59</v>
      </c>
      <c r="AA106" s="46" t="s">
        <v>129</v>
      </c>
      <c r="AB106" s="46" t="s">
        <v>64</v>
      </c>
      <c r="AC106" s="49">
        <f>A106*L106+B106</f>
        <v>0</v>
      </c>
      <c r="AD106" s="52"/>
      <c r="AE106" s="41">
        <f t="shared" si="1"/>
        <v>6.25E-2</v>
      </c>
    </row>
    <row r="107" spans="1:31" s="41" customFormat="1" ht="24.95" customHeight="1" x14ac:dyDescent="0.2">
      <c r="A107" s="42"/>
      <c r="B107" s="42"/>
      <c r="C107" s="43">
        <v>220.5</v>
      </c>
      <c r="D107" s="44" t="s">
        <v>47</v>
      </c>
      <c r="E107" s="44" t="s">
        <v>481</v>
      </c>
      <c r="F107" s="44" t="s">
        <v>482</v>
      </c>
      <c r="G107" s="44" t="s">
        <v>122</v>
      </c>
      <c r="H107" s="44" t="s">
        <v>111</v>
      </c>
      <c r="I107" s="45" t="s">
        <v>51</v>
      </c>
      <c r="J107" s="94">
        <v>9785907546257</v>
      </c>
      <c r="K107" s="46" t="s">
        <v>483</v>
      </c>
      <c r="L107" s="47">
        <v>12</v>
      </c>
      <c r="M107" s="48">
        <v>2022</v>
      </c>
      <c r="N107" s="49" t="s">
        <v>217</v>
      </c>
      <c r="O107" s="49" t="s">
        <v>217</v>
      </c>
      <c r="P107" s="47">
        <v>288</v>
      </c>
      <c r="Q107" s="50">
        <v>0.308</v>
      </c>
      <c r="R107" s="47">
        <v>133</v>
      </c>
      <c r="S107" s="47">
        <v>205</v>
      </c>
      <c r="T107" s="47">
        <v>15</v>
      </c>
      <c r="U107" s="44" t="s">
        <v>54</v>
      </c>
      <c r="V107" s="46" t="s">
        <v>55</v>
      </c>
      <c r="W107" s="46" t="s">
        <v>56</v>
      </c>
      <c r="X107" s="49" t="s">
        <v>57</v>
      </c>
      <c r="Y107" s="51" t="s">
        <v>484</v>
      </c>
      <c r="Z107" s="49" t="s">
        <v>59</v>
      </c>
      <c r="AA107" s="46" t="s">
        <v>127</v>
      </c>
      <c r="AB107" s="46" t="s">
        <v>64</v>
      </c>
      <c r="AC107" s="49">
        <f>A107*L107+B107</f>
        <v>0</v>
      </c>
      <c r="AD107" s="52"/>
      <c r="AE107" s="41">
        <f t="shared" si="1"/>
        <v>8.3333333333333329E-2</v>
      </c>
    </row>
    <row r="108" spans="1:31" s="41" customFormat="1" ht="24.95" customHeight="1" x14ac:dyDescent="0.2">
      <c r="A108" s="42"/>
      <c r="B108" s="42"/>
      <c r="C108" s="43">
        <v>273</v>
      </c>
      <c r="D108" s="44" t="s">
        <v>47</v>
      </c>
      <c r="E108" s="44" t="s">
        <v>485</v>
      </c>
      <c r="F108" s="44" t="s">
        <v>486</v>
      </c>
      <c r="G108" s="44" t="s">
        <v>458</v>
      </c>
      <c r="H108" s="44" t="s">
        <v>111</v>
      </c>
      <c r="I108" s="45" t="s">
        <v>51</v>
      </c>
      <c r="J108" s="94">
        <v>9785907546455</v>
      </c>
      <c r="K108" s="46" t="s">
        <v>487</v>
      </c>
      <c r="L108" s="47">
        <v>12</v>
      </c>
      <c r="M108" s="48">
        <v>2023</v>
      </c>
      <c r="N108" s="49" t="s">
        <v>112</v>
      </c>
      <c r="O108" s="49" t="s">
        <v>112</v>
      </c>
      <c r="P108" s="47">
        <v>368</v>
      </c>
      <c r="Q108" s="50">
        <v>0.374</v>
      </c>
      <c r="R108" s="47">
        <v>133</v>
      </c>
      <c r="S108" s="47">
        <v>205</v>
      </c>
      <c r="T108" s="47">
        <v>19</v>
      </c>
      <c r="U108" s="44" t="s">
        <v>54</v>
      </c>
      <c r="V108" s="46" t="s">
        <v>55</v>
      </c>
      <c r="W108" s="46" t="s">
        <v>56</v>
      </c>
      <c r="X108" s="49" t="s">
        <v>57</v>
      </c>
      <c r="Y108" s="51" t="s">
        <v>488</v>
      </c>
      <c r="Z108" s="49" t="s">
        <v>59</v>
      </c>
      <c r="AA108" s="46" t="s">
        <v>119</v>
      </c>
      <c r="AB108" s="46" t="s">
        <v>64</v>
      </c>
      <c r="AC108" s="49">
        <f>A108*L108+B108</f>
        <v>0</v>
      </c>
      <c r="AD108" s="52"/>
      <c r="AE108" s="41">
        <f t="shared" si="1"/>
        <v>8.3333333333333329E-2</v>
      </c>
    </row>
    <row r="109" spans="1:31" s="41" customFormat="1" ht="24.95" customHeight="1" x14ac:dyDescent="0.2">
      <c r="A109" s="42"/>
      <c r="B109" s="42"/>
      <c r="C109" s="43">
        <v>273</v>
      </c>
      <c r="D109" s="44" t="s">
        <v>47</v>
      </c>
      <c r="E109" s="44" t="s">
        <v>489</v>
      </c>
      <c r="F109" s="44" t="s">
        <v>397</v>
      </c>
      <c r="G109" s="44" t="s">
        <v>130</v>
      </c>
      <c r="H109" s="44" t="s">
        <v>111</v>
      </c>
      <c r="I109" s="45" t="s">
        <v>51</v>
      </c>
      <c r="J109" s="94">
        <v>9785907546615</v>
      </c>
      <c r="K109" s="46" t="s">
        <v>490</v>
      </c>
      <c r="L109" s="47">
        <v>14</v>
      </c>
      <c r="M109" s="48">
        <v>2023</v>
      </c>
      <c r="N109" s="49" t="s">
        <v>491</v>
      </c>
      <c r="O109" s="49" t="s">
        <v>491</v>
      </c>
      <c r="P109" s="47">
        <v>320</v>
      </c>
      <c r="Q109" s="50">
        <v>0.33400000000000002</v>
      </c>
      <c r="R109" s="47">
        <v>133</v>
      </c>
      <c r="S109" s="47">
        <v>205</v>
      </c>
      <c r="T109" s="47">
        <v>17</v>
      </c>
      <c r="U109" s="44" t="s">
        <v>54</v>
      </c>
      <c r="V109" s="46" t="s">
        <v>55</v>
      </c>
      <c r="W109" s="46" t="s">
        <v>56</v>
      </c>
      <c r="X109" s="49" t="s">
        <v>57</v>
      </c>
      <c r="Y109" s="51" t="s">
        <v>492</v>
      </c>
      <c r="Z109" s="49" t="s">
        <v>59</v>
      </c>
      <c r="AA109" s="46" t="s">
        <v>64</v>
      </c>
      <c r="AB109" s="46" t="s">
        <v>64</v>
      </c>
      <c r="AC109" s="49">
        <f>A109*L109+B109</f>
        <v>0</v>
      </c>
      <c r="AD109" s="52"/>
      <c r="AE109" s="41">
        <f t="shared" si="1"/>
        <v>7.1428571428571425E-2</v>
      </c>
    </row>
    <row r="110" spans="1:31" s="41" customFormat="1" ht="24.95" customHeight="1" x14ac:dyDescent="0.2">
      <c r="A110" s="42"/>
      <c r="B110" s="42"/>
      <c r="C110" s="43">
        <v>258.3</v>
      </c>
      <c r="D110" s="44" t="s">
        <v>47</v>
      </c>
      <c r="E110" s="44" t="s">
        <v>493</v>
      </c>
      <c r="F110" s="44" t="s">
        <v>179</v>
      </c>
      <c r="G110" s="44" t="s">
        <v>179</v>
      </c>
      <c r="H110" s="44" t="s">
        <v>111</v>
      </c>
      <c r="I110" s="45" t="s">
        <v>51</v>
      </c>
      <c r="J110" s="94">
        <v>9785907545809</v>
      </c>
      <c r="K110" s="46" t="s">
        <v>494</v>
      </c>
      <c r="L110" s="47">
        <v>20</v>
      </c>
      <c r="M110" s="48">
        <v>2022</v>
      </c>
      <c r="N110" s="49" t="s">
        <v>277</v>
      </c>
      <c r="O110" s="49" t="s">
        <v>277</v>
      </c>
      <c r="P110" s="47">
        <v>192</v>
      </c>
      <c r="Q110" s="50">
        <v>0.22800000000000001</v>
      </c>
      <c r="R110" s="47">
        <v>133</v>
      </c>
      <c r="S110" s="47">
        <v>205</v>
      </c>
      <c r="T110" s="47">
        <v>11</v>
      </c>
      <c r="U110" s="44" t="s">
        <v>54</v>
      </c>
      <c r="V110" s="46" t="s">
        <v>55</v>
      </c>
      <c r="W110" s="46" t="s">
        <v>56</v>
      </c>
      <c r="X110" s="49" t="s">
        <v>57</v>
      </c>
      <c r="Y110" s="51" t="s">
        <v>495</v>
      </c>
      <c r="Z110" s="49" t="s">
        <v>59</v>
      </c>
      <c r="AA110" s="46" t="s">
        <v>129</v>
      </c>
      <c r="AB110" s="46" t="s">
        <v>64</v>
      </c>
      <c r="AC110" s="49">
        <f>A110*L110+B110</f>
        <v>0</v>
      </c>
      <c r="AD110" s="52"/>
      <c r="AE110" s="41">
        <f t="shared" si="1"/>
        <v>0.05</v>
      </c>
    </row>
    <row r="111" spans="1:31" s="41" customFormat="1" ht="24.95" customHeight="1" x14ac:dyDescent="0.2">
      <c r="A111" s="42"/>
      <c r="B111" s="42"/>
      <c r="C111" s="43">
        <v>309.8</v>
      </c>
      <c r="D111" s="44" t="s">
        <v>47</v>
      </c>
      <c r="E111" s="44" t="s">
        <v>496</v>
      </c>
      <c r="F111" s="44" t="s">
        <v>288</v>
      </c>
      <c r="G111" s="44" t="s">
        <v>157</v>
      </c>
      <c r="H111" s="44" t="s">
        <v>111</v>
      </c>
      <c r="I111" s="45" t="s">
        <v>51</v>
      </c>
      <c r="J111" s="94">
        <v>9785907546905</v>
      </c>
      <c r="K111" s="46" t="s">
        <v>497</v>
      </c>
      <c r="L111" s="47">
        <v>12</v>
      </c>
      <c r="M111" s="48">
        <v>2023</v>
      </c>
      <c r="N111" s="49" t="s">
        <v>444</v>
      </c>
      <c r="O111" s="49" t="s">
        <v>444</v>
      </c>
      <c r="P111" s="47">
        <v>384</v>
      </c>
      <c r="Q111" s="50">
        <v>0.38700000000000001</v>
      </c>
      <c r="R111" s="47">
        <v>133</v>
      </c>
      <c r="S111" s="47">
        <v>205</v>
      </c>
      <c r="T111" s="47">
        <v>19</v>
      </c>
      <c r="U111" s="44" t="s">
        <v>54</v>
      </c>
      <c r="V111" s="46" t="s">
        <v>55</v>
      </c>
      <c r="W111" s="46" t="s">
        <v>56</v>
      </c>
      <c r="X111" s="49" t="s">
        <v>57</v>
      </c>
      <c r="Y111" s="51" t="s">
        <v>498</v>
      </c>
      <c r="Z111" s="49" t="s">
        <v>59</v>
      </c>
      <c r="AA111" s="46" t="s">
        <v>60</v>
      </c>
      <c r="AB111" s="46" t="s">
        <v>60</v>
      </c>
      <c r="AC111" s="49">
        <f>A111*L111+B111</f>
        <v>0</v>
      </c>
      <c r="AD111" s="52"/>
      <c r="AE111" s="41">
        <f t="shared" si="1"/>
        <v>8.3333333333333329E-2</v>
      </c>
    </row>
    <row r="112" spans="1:31" s="41" customFormat="1" ht="24.95" customHeight="1" x14ac:dyDescent="0.2">
      <c r="A112" s="42"/>
      <c r="B112" s="42"/>
      <c r="C112" s="43">
        <v>309.8</v>
      </c>
      <c r="D112" s="44" t="s">
        <v>47</v>
      </c>
      <c r="E112" s="44" t="s">
        <v>499</v>
      </c>
      <c r="F112" s="44" t="s">
        <v>288</v>
      </c>
      <c r="G112" s="44" t="s">
        <v>157</v>
      </c>
      <c r="H112" s="44" t="s">
        <v>111</v>
      </c>
      <c r="I112" s="45" t="s">
        <v>51</v>
      </c>
      <c r="J112" s="94">
        <v>9785907546912</v>
      </c>
      <c r="K112" s="46" t="s">
        <v>500</v>
      </c>
      <c r="L112" s="47">
        <v>10</v>
      </c>
      <c r="M112" s="48">
        <v>2023</v>
      </c>
      <c r="N112" s="49" t="s">
        <v>501</v>
      </c>
      <c r="O112" s="49" t="s">
        <v>501</v>
      </c>
      <c r="P112" s="47">
        <v>496</v>
      </c>
      <c r="Q112" s="50">
        <v>0.48099999999999998</v>
      </c>
      <c r="R112" s="47">
        <v>133</v>
      </c>
      <c r="S112" s="47">
        <v>205</v>
      </c>
      <c r="T112" s="47">
        <v>24</v>
      </c>
      <c r="U112" s="44" t="s">
        <v>54</v>
      </c>
      <c r="V112" s="46" t="s">
        <v>55</v>
      </c>
      <c r="W112" s="46" t="s">
        <v>56</v>
      </c>
      <c r="X112" s="49" t="s">
        <v>57</v>
      </c>
      <c r="Y112" s="51" t="s">
        <v>502</v>
      </c>
      <c r="Z112" s="49" t="s">
        <v>59</v>
      </c>
      <c r="AA112" s="46" t="s">
        <v>60</v>
      </c>
      <c r="AB112" s="46" t="s">
        <v>60</v>
      </c>
      <c r="AC112" s="49">
        <f>A112*L112+B112</f>
        <v>0</v>
      </c>
      <c r="AD112" s="52"/>
      <c r="AE112" s="41">
        <f t="shared" si="1"/>
        <v>0.1</v>
      </c>
    </row>
    <row r="113" spans="1:31" s="41" customFormat="1" ht="24.95" customHeight="1" x14ac:dyDescent="0.2">
      <c r="A113" s="42"/>
      <c r="B113" s="42"/>
      <c r="C113" s="43">
        <v>204.8</v>
      </c>
      <c r="D113" s="44" t="s">
        <v>47</v>
      </c>
      <c r="E113" s="44" t="s">
        <v>503</v>
      </c>
      <c r="F113" s="44" t="s">
        <v>189</v>
      </c>
      <c r="G113" s="44" t="s">
        <v>122</v>
      </c>
      <c r="H113" s="44" t="s">
        <v>111</v>
      </c>
      <c r="I113" s="45" t="s">
        <v>51</v>
      </c>
      <c r="J113" s="94">
        <v>9785002190041</v>
      </c>
      <c r="K113" s="46" t="s">
        <v>504</v>
      </c>
      <c r="L113" s="47">
        <v>8</v>
      </c>
      <c r="M113" s="48">
        <v>2023</v>
      </c>
      <c r="N113" s="49" t="s">
        <v>263</v>
      </c>
      <c r="O113" s="49" t="s">
        <v>263</v>
      </c>
      <c r="P113" s="47">
        <v>176</v>
      </c>
      <c r="Q113" s="50">
        <v>0.214</v>
      </c>
      <c r="R113" s="47">
        <v>133</v>
      </c>
      <c r="S113" s="47">
        <v>205</v>
      </c>
      <c r="T113" s="47">
        <v>11</v>
      </c>
      <c r="U113" s="44" t="s">
        <v>54</v>
      </c>
      <c r="V113" s="46" t="s">
        <v>55</v>
      </c>
      <c r="W113" s="46" t="s">
        <v>56</v>
      </c>
      <c r="X113" s="49" t="s">
        <v>57</v>
      </c>
      <c r="Y113" s="51" t="s">
        <v>505</v>
      </c>
      <c r="Z113" s="49" t="s">
        <v>59</v>
      </c>
      <c r="AA113" s="46" t="s">
        <v>64</v>
      </c>
      <c r="AB113" s="46" t="s">
        <v>64</v>
      </c>
      <c r="AC113" s="49">
        <f>A113*L113+B113</f>
        <v>0</v>
      </c>
      <c r="AD113" s="52"/>
      <c r="AE113" s="41">
        <f t="shared" si="1"/>
        <v>0.125</v>
      </c>
    </row>
    <row r="114" spans="1:31" s="41" customFormat="1" ht="24.95" customHeight="1" x14ac:dyDescent="0.2">
      <c r="A114" s="42"/>
      <c r="B114" s="42"/>
      <c r="C114" s="43">
        <v>304.5</v>
      </c>
      <c r="D114" s="44" t="s">
        <v>47</v>
      </c>
      <c r="E114" s="44" t="s">
        <v>506</v>
      </c>
      <c r="F114" s="44" t="s">
        <v>507</v>
      </c>
      <c r="G114" s="44" t="s">
        <v>151</v>
      </c>
      <c r="H114" s="44" t="s">
        <v>111</v>
      </c>
      <c r="I114" s="45" t="s">
        <v>51</v>
      </c>
      <c r="J114" s="94">
        <v>9785907546264</v>
      </c>
      <c r="K114" s="46" t="s">
        <v>508</v>
      </c>
      <c r="L114" s="47">
        <v>12</v>
      </c>
      <c r="M114" s="48">
        <v>2022</v>
      </c>
      <c r="N114" s="49" t="s">
        <v>124</v>
      </c>
      <c r="O114" s="49" t="s">
        <v>124</v>
      </c>
      <c r="P114" s="47">
        <v>512</v>
      </c>
      <c r="Q114" s="50">
        <v>0.49399999999999999</v>
      </c>
      <c r="R114" s="47">
        <v>133</v>
      </c>
      <c r="S114" s="47">
        <v>205</v>
      </c>
      <c r="T114" s="47">
        <v>24</v>
      </c>
      <c r="U114" s="44" t="s">
        <v>54</v>
      </c>
      <c r="V114" s="46" t="s">
        <v>55</v>
      </c>
      <c r="W114" s="46" t="s">
        <v>56</v>
      </c>
      <c r="X114" s="49" t="s">
        <v>57</v>
      </c>
      <c r="Y114" s="51" t="s">
        <v>509</v>
      </c>
      <c r="Z114" s="49" t="s">
        <v>59</v>
      </c>
      <c r="AA114" s="46" t="s">
        <v>64</v>
      </c>
      <c r="AB114" s="46" t="s">
        <v>64</v>
      </c>
      <c r="AC114" s="49">
        <f>A114*L114+B114</f>
        <v>0</v>
      </c>
      <c r="AD114" s="52"/>
      <c r="AE114" s="41">
        <f t="shared" si="1"/>
        <v>8.3333333333333329E-2</v>
      </c>
    </row>
    <row r="115" spans="1:31" s="41" customFormat="1" ht="24.95" customHeight="1" x14ac:dyDescent="0.2">
      <c r="A115" s="42"/>
      <c r="B115" s="42"/>
      <c r="C115" s="43">
        <v>273</v>
      </c>
      <c r="D115" s="44" t="s">
        <v>47</v>
      </c>
      <c r="E115" s="44" t="s">
        <v>510</v>
      </c>
      <c r="F115" s="44" t="s">
        <v>374</v>
      </c>
      <c r="G115" s="44" t="s">
        <v>122</v>
      </c>
      <c r="H115" s="44" t="s">
        <v>111</v>
      </c>
      <c r="I115" s="45" t="s">
        <v>51</v>
      </c>
      <c r="J115" s="94">
        <v>9785002190812</v>
      </c>
      <c r="K115" s="46" t="s">
        <v>511</v>
      </c>
      <c r="L115" s="53">
        <v>0</v>
      </c>
      <c r="M115" s="48">
        <v>2024</v>
      </c>
      <c r="N115" s="49" t="s">
        <v>117</v>
      </c>
      <c r="O115" s="49" t="s">
        <v>117</v>
      </c>
      <c r="P115" s="47">
        <v>352</v>
      </c>
      <c r="Q115" s="50">
        <v>0.36099999999999999</v>
      </c>
      <c r="R115" s="47">
        <v>133</v>
      </c>
      <c r="S115" s="47">
        <v>205</v>
      </c>
      <c r="T115" s="47">
        <v>18</v>
      </c>
      <c r="U115" s="44" t="s">
        <v>54</v>
      </c>
      <c r="V115" s="46" t="s">
        <v>55</v>
      </c>
      <c r="W115" s="46" t="s">
        <v>56</v>
      </c>
      <c r="X115" s="49" t="s">
        <v>57</v>
      </c>
      <c r="Y115" s="51" t="s">
        <v>512</v>
      </c>
      <c r="Z115" s="49" t="s">
        <v>59</v>
      </c>
      <c r="AA115" s="46" t="s">
        <v>297</v>
      </c>
      <c r="AB115" s="46" t="s">
        <v>64</v>
      </c>
      <c r="AC115" s="53">
        <f>A115*L115+B115</f>
        <v>0</v>
      </c>
      <c r="AD115" s="52"/>
      <c r="AE115" s="41">
        <f t="shared" si="1"/>
        <v>0</v>
      </c>
    </row>
    <row r="116" spans="1:31" s="41" customFormat="1" ht="24.95" customHeight="1" x14ac:dyDescent="0.2">
      <c r="A116" s="42"/>
      <c r="B116" s="42"/>
      <c r="C116" s="43">
        <v>194.3</v>
      </c>
      <c r="D116" s="44" t="s">
        <v>47</v>
      </c>
      <c r="E116" s="44" t="s">
        <v>513</v>
      </c>
      <c r="F116" s="44" t="s">
        <v>189</v>
      </c>
      <c r="G116" s="44" t="s">
        <v>514</v>
      </c>
      <c r="H116" s="44" t="s">
        <v>111</v>
      </c>
      <c r="I116" s="45" t="s">
        <v>51</v>
      </c>
      <c r="J116" s="94">
        <v>9785907545939</v>
      </c>
      <c r="K116" s="46" t="s">
        <v>515</v>
      </c>
      <c r="L116" s="47">
        <v>20</v>
      </c>
      <c r="M116" s="48">
        <v>2022</v>
      </c>
      <c r="N116" s="49" t="s">
        <v>128</v>
      </c>
      <c r="O116" s="49" t="s">
        <v>128</v>
      </c>
      <c r="P116" s="47">
        <v>240</v>
      </c>
      <c r="Q116" s="50">
        <v>0.26800000000000002</v>
      </c>
      <c r="R116" s="47">
        <v>133</v>
      </c>
      <c r="S116" s="47">
        <v>205</v>
      </c>
      <c r="T116" s="47">
        <v>13</v>
      </c>
      <c r="U116" s="44" t="s">
        <v>54</v>
      </c>
      <c r="V116" s="46" t="s">
        <v>55</v>
      </c>
      <c r="W116" s="46" t="s">
        <v>56</v>
      </c>
      <c r="X116" s="49" t="s">
        <v>57</v>
      </c>
      <c r="Y116" s="51" t="s">
        <v>516</v>
      </c>
      <c r="Z116" s="49" t="s">
        <v>59</v>
      </c>
      <c r="AA116" s="46" t="s">
        <v>127</v>
      </c>
      <c r="AB116" s="46" t="s">
        <v>64</v>
      </c>
      <c r="AC116" s="49">
        <f>A116*L116+B116</f>
        <v>0</v>
      </c>
      <c r="AD116" s="52"/>
      <c r="AE116" s="41">
        <f t="shared" si="1"/>
        <v>0.05</v>
      </c>
    </row>
    <row r="117" spans="1:31" s="41" customFormat="1" ht="36.950000000000003" customHeight="1" x14ac:dyDescent="0.2">
      <c r="A117" s="42"/>
      <c r="B117" s="42"/>
      <c r="C117" s="43">
        <v>346.5</v>
      </c>
      <c r="D117" s="44" t="s">
        <v>47</v>
      </c>
      <c r="E117" s="44" t="s">
        <v>517</v>
      </c>
      <c r="F117" s="44" t="s">
        <v>161</v>
      </c>
      <c r="G117" s="44" t="s">
        <v>130</v>
      </c>
      <c r="H117" s="44" t="s">
        <v>111</v>
      </c>
      <c r="I117" s="45" t="s">
        <v>51</v>
      </c>
      <c r="J117" s="94">
        <v>9785907545830</v>
      </c>
      <c r="K117" s="46" t="s">
        <v>518</v>
      </c>
      <c r="L117" s="47">
        <v>8</v>
      </c>
      <c r="M117" s="48">
        <v>2022</v>
      </c>
      <c r="N117" s="49" t="s">
        <v>519</v>
      </c>
      <c r="O117" s="49" t="s">
        <v>519</v>
      </c>
      <c r="P117" s="47">
        <v>640</v>
      </c>
      <c r="Q117" s="54">
        <v>0.6</v>
      </c>
      <c r="R117" s="47">
        <v>133</v>
      </c>
      <c r="S117" s="47">
        <v>205</v>
      </c>
      <c r="T117" s="47">
        <v>30</v>
      </c>
      <c r="U117" s="44" t="s">
        <v>54</v>
      </c>
      <c r="V117" s="46" t="s">
        <v>55</v>
      </c>
      <c r="W117" s="46" t="s">
        <v>56</v>
      </c>
      <c r="X117" s="49" t="s">
        <v>57</v>
      </c>
      <c r="Y117" s="51" t="s">
        <v>520</v>
      </c>
      <c r="Z117" s="49" t="s">
        <v>59</v>
      </c>
      <c r="AA117" s="46" t="s">
        <v>129</v>
      </c>
      <c r="AB117" s="46" t="s">
        <v>60</v>
      </c>
      <c r="AC117" s="49">
        <f>A117*L117+B117</f>
        <v>0</v>
      </c>
      <c r="AD117" s="52"/>
      <c r="AE117" s="41">
        <f t="shared" ref="AE117:AE175" si="2">IF(L117&gt;0,1/L117,0)</f>
        <v>0.125</v>
      </c>
    </row>
    <row r="118" spans="1:31" s="41" customFormat="1" ht="24.95" customHeight="1" x14ac:dyDescent="0.2">
      <c r="A118" s="42"/>
      <c r="B118" s="42"/>
      <c r="C118" s="43">
        <v>194.3</v>
      </c>
      <c r="D118" s="44" t="s">
        <v>47</v>
      </c>
      <c r="E118" s="44" t="s">
        <v>521</v>
      </c>
      <c r="F118" s="44" t="s">
        <v>522</v>
      </c>
      <c r="G118" s="44" t="s">
        <v>201</v>
      </c>
      <c r="H118" s="44" t="s">
        <v>111</v>
      </c>
      <c r="I118" s="45" t="s">
        <v>51</v>
      </c>
      <c r="J118" s="94">
        <v>9785002190607</v>
      </c>
      <c r="K118" s="46" t="s">
        <v>523</v>
      </c>
      <c r="L118" s="53">
        <v>0</v>
      </c>
      <c r="M118" s="48">
        <v>2024</v>
      </c>
      <c r="N118" s="49" t="s">
        <v>321</v>
      </c>
      <c r="O118" s="49" t="s">
        <v>321</v>
      </c>
      <c r="P118" s="47">
        <v>144</v>
      </c>
      <c r="Q118" s="50">
        <v>0.188</v>
      </c>
      <c r="R118" s="47">
        <v>133</v>
      </c>
      <c r="S118" s="47">
        <v>205</v>
      </c>
      <c r="T118" s="47">
        <v>9</v>
      </c>
      <c r="U118" s="44" t="s">
        <v>54</v>
      </c>
      <c r="V118" s="46" t="s">
        <v>55</v>
      </c>
      <c r="W118" s="46" t="s">
        <v>56</v>
      </c>
      <c r="X118" s="49" t="s">
        <v>57</v>
      </c>
      <c r="Y118" s="51" t="s">
        <v>524</v>
      </c>
      <c r="Z118" s="49" t="s">
        <v>59</v>
      </c>
      <c r="AA118" s="46" t="s">
        <v>297</v>
      </c>
      <c r="AB118" s="46" t="s">
        <v>66</v>
      </c>
      <c r="AC118" s="53">
        <f>A118*L118+B118</f>
        <v>0</v>
      </c>
      <c r="AD118" s="52"/>
      <c r="AE118" s="41">
        <f t="shared" si="2"/>
        <v>0</v>
      </c>
    </row>
    <row r="119" spans="1:31" s="41" customFormat="1" ht="24.95" customHeight="1" x14ac:dyDescent="0.2">
      <c r="A119" s="42"/>
      <c r="B119" s="42"/>
      <c r="C119" s="43">
        <v>365.4</v>
      </c>
      <c r="D119" s="44" t="s">
        <v>47</v>
      </c>
      <c r="E119" s="44" t="s">
        <v>525</v>
      </c>
      <c r="F119" s="44" t="s">
        <v>526</v>
      </c>
      <c r="G119" s="44" t="s">
        <v>138</v>
      </c>
      <c r="H119" s="44" t="s">
        <v>111</v>
      </c>
      <c r="I119" s="45" t="s">
        <v>51</v>
      </c>
      <c r="J119" s="94">
        <v>9785907546721</v>
      </c>
      <c r="K119" s="46" t="s">
        <v>527</v>
      </c>
      <c r="L119" s="53">
        <v>0</v>
      </c>
      <c r="M119" s="48">
        <v>2024</v>
      </c>
      <c r="N119" s="49" t="s">
        <v>144</v>
      </c>
      <c r="O119" s="49" t="s">
        <v>144</v>
      </c>
      <c r="P119" s="47">
        <v>448</v>
      </c>
      <c r="Q119" s="50">
        <v>0.441</v>
      </c>
      <c r="R119" s="47">
        <v>133</v>
      </c>
      <c r="S119" s="47">
        <v>205</v>
      </c>
      <c r="T119" s="47">
        <v>22</v>
      </c>
      <c r="U119" s="44" t="s">
        <v>54</v>
      </c>
      <c r="V119" s="46" t="s">
        <v>55</v>
      </c>
      <c r="W119" s="46" t="s">
        <v>56</v>
      </c>
      <c r="X119" s="49" t="s">
        <v>57</v>
      </c>
      <c r="Y119" s="51" t="s">
        <v>528</v>
      </c>
      <c r="Z119" s="49" t="s">
        <v>59</v>
      </c>
      <c r="AA119" s="46" t="s">
        <v>297</v>
      </c>
      <c r="AB119" s="46" t="s">
        <v>66</v>
      </c>
      <c r="AC119" s="53">
        <f>A119*L119+B119</f>
        <v>0</v>
      </c>
      <c r="AD119" s="52"/>
      <c r="AE119" s="41">
        <f t="shared" si="2"/>
        <v>0</v>
      </c>
    </row>
    <row r="120" spans="1:31" s="41" customFormat="1" ht="24.95" customHeight="1" x14ac:dyDescent="0.2">
      <c r="A120" s="42"/>
      <c r="B120" s="42"/>
      <c r="C120" s="43">
        <v>231</v>
      </c>
      <c r="D120" s="44" t="s">
        <v>47</v>
      </c>
      <c r="E120" s="44" t="s">
        <v>529</v>
      </c>
      <c r="F120" s="44" t="s">
        <v>526</v>
      </c>
      <c r="G120" s="44" t="s">
        <v>138</v>
      </c>
      <c r="H120" s="44" t="s">
        <v>111</v>
      </c>
      <c r="I120" s="45" t="s">
        <v>51</v>
      </c>
      <c r="J120" s="94">
        <v>9785907546561</v>
      </c>
      <c r="K120" s="46" t="s">
        <v>530</v>
      </c>
      <c r="L120" s="47">
        <v>4</v>
      </c>
      <c r="M120" s="48">
        <v>2023</v>
      </c>
      <c r="N120" s="49" t="s">
        <v>463</v>
      </c>
      <c r="O120" s="49" t="s">
        <v>463</v>
      </c>
      <c r="P120" s="47">
        <v>336</v>
      </c>
      <c r="Q120" s="50">
        <v>0.34799999999999998</v>
      </c>
      <c r="R120" s="47">
        <v>133</v>
      </c>
      <c r="S120" s="47">
        <v>205</v>
      </c>
      <c r="T120" s="47">
        <v>17</v>
      </c>
      <c r="U120" s="44" t="s">
        <v>54</v>
      </c>
      <c r="V120" s="46" t="s">
        <v>55</v>
      </c>
      <c r="W120" s="46" t="s">
        <v>56</v>
      </c>
      <c r="X120" s="49" t="s">
        <v>57</v>
      </c>
      <c r="Y120" s="51" t="s">
        <v>531</v>
      </c>
      <c r="Z120" s="49" t="s">
        <v>59</v>
      </c>
      <c r="AA120" s="46" t="s">
        <v>297</v>
      </c>
      <c r="AB120" s="46" t="s">
        <v>66</v>
      </c>
      <c r="AC120" s="49">
        <f>A120*L120+B120</f>
        <v>0</v>
      </c>
      <c r="AD120" s="52"/>
      <c r="AE120" s="41">
        <f t="shared" si="2"/>
        <v>0.25</v>
      </c>
    </row>
    <row r="121" spans="1:31" s="41" customFormat="1" ht="24.95" customHeight="1" x14ac:dyDescent="0.2">
      <c r="A121" s="42"/>
      <c r="B121" s="42"/>
      <c r="C121" s="43">
        <v>245.7</v>
      </c>
      <c r="D121" s="44" t="s">
        <v>47</v>
      </c>
      <c r="E121" s="44" t="s">
        <v>532</v>
      </c>
      <c r="F121" s="44" t="s">
        <v>179</v>
      </c>
      <c r="G121" s="44" t="s">
        <v>179</v>
      </c>
      <c r="H121" s="44" t="s">
        <v>111</v>
      </c>
      <c r="I121" s="45" t="s">
        <v>51</v>
      </c>
      <c r="J121" s="94">
        <v>9785907545724</v>
      </c>
      <c r="K121" s="46" t="s">
        <v>533</v>
      </c>
      <c r="L121" s="47">
        <v>22</v>
      </c>
      <c r="M121" s="48">
        <v>2022</v>
      </c>
      <c r="N121" s="49" t="s">
        <v>408</v>
      </c>
      <c r="O121" s="49" t="s">
        <v>408</v>
      </c>
      <c r="P121" s="47">
        <v>224</v>
      </c>
      <c r="Q121" s="50">
        <v>0.254</v>
      </c>
      <c r="R121" s="47">
        <v>133</v>
      </c>
      <c r="S121" s="47">
        <v>205</v>
      </c>
      <c r="T121" s="47">
        <v>13</v>
      </c>
      <c r="U121" s="44" t="s">
        <v>54</v>
      </c>
      <c r="V121" s="46" t="s">
        <v>55</v>
      </c>
      <c r="W121" s="46" t="s">
        <v>56</v>
      </c>
      <c r="X121" s="49" t="s">
        <v>57</v>
      </c>
      <c r="Y121" s="51" t="s">
        <v>534</v>
      </c>
      <c r="Z121" s="49" t="s">
        <v>59</v>
      </c>
      <c r="AA121" s="46" t="s">
        <v>127</v>
      </c>
      <c r="AB121" s="46" t="s">
        <v>64</v>
      </c>
      <c r="AC121" s="49">
        <f>A121*L121+B121</f>
        <v>0</v>
      </c>
      <c r="AD121" s="52"/>
      <c r="AE121" s="41">
        <f t="shared" si="2"/>
        <v>4.5454545454545456E-2</v>
      </c>
    </row>
    <row r="122" spans="1:31" s="41" customFormat="1" ht="24.95" customHeight="1" x14ac:dyDescent="0.2">
      <c r="A122" s="42"/>
      <c r="B122" s="42"/>
      <c r="C122" s="43">
        <v>168</v>
      </c>
      <c r="D122" s="44" t="s">
        <v>61</v>
      </c>
      <c r="E122" s="44" t="s">
        <v>535</v>
      </c>
      <c r="F122" s="44" t="s">
        <v>431</v>
      </c>
      <c r="G122" s="44" t="s">
        <v>130</v>
      </c>
      <c r="H122" s="44" t="s">
        <v>111</v>
      </c>
      <c r="I122" s="45" t="s">
        <v>51</v>
      </c>
      <c r="J122" s="94">
        <v>9785907545328</v>
      </c>
      <c r="K122" s="46" t="s">
        <v>536</v>
      </c>
      <c r="L122" s="47">
        <v>26</v>
      </c>
      <c r="M122" s="48">
        <v>2022</v>
      </c>
      <c r="N122" s="49" t="s">
        <v>238</v>
      </c>
      <c r="O122" s="49" t="s">
        <v>290</v>
      </c>
      <c r="P122" s="47">
        <v>160</v>
      </c>
      <c r="Q122" s="50">
        <v>0.20100000000000001</v>
      </c>
      <c r="R122" s="47">
        <v>133</v>
      </c>
      <c r="S122" s="47">
        <v>205</v>
      </c>
      <c r="T122" s="47">
        <v>10</v>
      </c>
      <c r="U122" s="44" t="s">
        <v>54</v>
      </c>
      <c r="V122" s="46" t="s">
        <v>55</v>
      </c>
      <c r="W122" s="46" t="s">
        <v>56</v>
      </c>
      <c r="X122" s="49" t="s">
        <v>57</v>
      </c>
      <c r="Y122" s="51" t="s">
        <v>537</v>
      </c>
      <c r="Z122" s="49" t="s">
        <v>59</v>
      </c>
      <c r="AA122" s="46" t="s">
        <v>127</v>
      </c>
      <c r="AB122" s="46" t="s">
        <v>64</v>
      </c>
      <c r="AC122" s="49">
        <f>A122*L122+B122</f>
        <v>0</v>
      </c>
      <c r="AD122" s="52"/>
      <c r="AE122" s="41">
        <f t="shared" si="2"/>
        <v>3.8461538461538464E-2</v>
      </c>
    </row>
    <row r="123" spans="1:31" s="41" customFormat="1" ht="24.95" customHeight="1" x14ac:dyDescent="0.2">
      <c r="A123" s="42"/>
      <c r="B123" s="42"/>
      <c r="C123" s="43">
        <v>304.5</v>
      </c>
      <c r="D123" s="44" t="s">
        <v>47</v>
      </c>
      <c r="E123" s="44" t="s">
        <v>538</v>
      </c>
      <c r="F123" s="44" t="s">
        <v>428</v>
      </c>
      <c r="G123" s="44" t="s">
        <v>130</v>
      </c>
      <c r="H123" s="44" t="s">
        <v>111</v>
      </c>
      <c r="I123" s="45" t="s">
        <v>51</v>
      </c>
      <c r="J123" s="94">
        <v>9785907545960</v>
      </c>
      <c r="K123" s="46" t="s">
        <v>539</v>
      </c>
      <c r="L123" s="47">
        <v>12</v>
      </c>
      <c r="M123" s="48">
        <v>2022</v>
      </c>
      <c r="N123" s="49" t="s">
        <v>162</v>
      </c>
      <c r="O123" s="49" t="s">
        <v>162</v>
      </c>
      <c r="P123" s="47">
        <v>448</v>
      </c>
      <c r="Q123" s="50">
        <v>0.441</v>
      </c>
      <c r="R123" s="47">
        <v>133</v>
      </c>
      <c r="S123" s="47">
        <v>205</v>
      </c>
      <c r="T123" s="47">
        <v>22</v>
      </c>
      <c r="U123" s="44" t="s">
        <v>54</v>
      </c>
      <c r="V123" s="46" t="s">
        <v>55</v>
      </c>
      <c r="W123" s="46" t="s">
        <v>56</v>
      </c>
      <c r="X123" s="49" t="s">
        <v>57</v>
      </c>
      <c r="Y123" s="51" t="s">
        <v>540</v>
      </c>
      <c r="Z123" s="49" t="s">
        <v>59</v>
      </c>
      <c r="AA123" s="46" t="s">
        <v>129</v>
      </c>
      <c r="AB123" s="46" t="s">
        <v>60</v>
      </c>
      <c r="AC123" s="49">
        <f>A123*L123+B123</f>
        <v>0</v>
      </c>
      <c r="AD123" s="52"/>
      <c r="AE123" s="41">
        <f t="shared" si="2"/>
        <v>8.3333333333333329E-2</v>
      </c>
    </row>
    <row r="124" spans="1:31" s="41" customFormat="1" ht="24.95" customHeight="1" x14ac:dyDescent="0.2">
      <c r="A124" s="42"/>
      <c r="B124" s="42"/>
      <c r="C124" s="43">
        <v>204.8</v>
      </c>
      <c r="D124" s="44" t="s">
        <v>47</v>
      </c>
      <c r="E124" s="44" t="s">
        <v>541</v>
      </c>
      <c r="F124" s="44" t="s">
        <v>233</v>
      </c>
      <c r="G124" s="44" t="s">
        <v>110</v>
      </c>
      <c r="H124" s="44" t="s">
        <v>111</v>
      </c>
      <c r="I124" s="45" t="s">
        <v>51</v>
      </c>
      <c r="J124" s="94">
        <v>9785002190393</v>
      </c>
      <c r="K124" s="46" t="s">
        <v>542</v>
      </c>
      <c r="L124" s="47">
        <v>8</v>
      </c>
      <c r="M124" s="48">
        <v>2023</v>
      </c>
      <c r="N124" s="49" t="s">
        <v>290</v>
      </c>
      <c r="O124" s="49" t="s">
        <v>290</v>
      </c>
      <c r="P124" s="47">
        <v>192</v>
      </c>
      <c r="Q124" s="50">
        <v>0.22800000000000001</v>
      </c>
      <c r="R124" s="47">
        <v>133</v>
      </c>
      <c r="S124" s="47">
        <v>205</v>
      </c>
      <c r="T124" s="47">
        <v>11</v>
      </c>
      <c r="U124" s="44" t="s">
        <v>54</v>
      </c>
      <c r="V124" s="46" t="s">
        <v>55</v>
      </c>
      <c r="W124" s="46" t="s">
        <v>56</v>
      </c>
      <c r="X124" s="49" t="s">
        <v>57</v>
      </c>
      <c r="Y124" s="51" t="s">
        <v>543</v>
      </c>
      <c r="Z124" s="49" t="s">
        <v>59</v>
      </c>
      <c r="AA124" s="46" t="s">
        <v>119</v>
      </c>
      <c r="AB124" s="46" t="s">
        <v>64</v>
      </c>
      <c r="AC124" s="49">
        <f>A124*L124+B124</f>
        <v>0</v>
      </c>
      <c r="AD124" s="52"/>
      <c r="AE124" s="41">
        <f t="shared" si="2"/>
        <v>0.125</v>
      </c>
    </row>
    <row r="125" spans="1:31" s="41" customFormat="1" ht="24.95" customHeight="1" x14ac:dyDescent="0.2">
      <c r="A125" s="42"/>
      <c r="B125" s="42"/>
      <c r="C125" s="43">
        <v>252</v>
      </c>
      <c r="D125" s="44" t="s">
        <v>47</v>
      </c>
      <c r="E125" s="44" t="s">
        <v>544</v>
      </c>
      <c r="F125" s="44" t="s">
        <v>545</v>
      </c>
      <c r="G125" s="44" t="s">
        <v>546</v>
      </c>
      <c r="H125" s="44" t="s">
        <v>111</v>
      </c>
      <c r="I125" s="45" t="s">
        <v>51</v>
      </c>
      <c r="J125" s="94">
        <v>9785907546028</v>
      </c>
      <c r="K125" s="46" t="s">
        <v>547</v>
      </c>
      <c r="L125" s="47">
        <v>18</v>
      </c>
      <c r="M125" s="48">
        <v>2022</v>
      </c>
      <c r="N125" s="49" t="s">
        <v>128</v>
      </c>
      <c r="O125" s="49" t="s">
        <v>128</v>
      </c>
      <c r="P125" s="47">
        <v>272</v>
      </c>
      <c r="Q125" s="50">
        <v>0.29399999999999998</v>
      </c>
      <c r="R125" s="47">
        <v>133</v>
      </c>
      <c r="S125" s="47">
        <v>205</v>
      </c>
      <c r="T125" s="47">
        <v>15</v>
      </c>
      <c r="U125" s="44" t="s">
        <v>54</v>
      </c>
      <c r="V125" s="46" t="s">
        <v>55</v>
      </c>
      <c r="W125" s="46" t="s">
        <v>56</v>
      </c>
      <c r="X125" s="49" t="s">
        <v>57</v>
      </c>
      <c r="Y125" s="51" t="s">
        <v>548</v>
      </c>
      <c r="Z125" s="49" t="s">
        <v>59</v>
      </c>
      <c r="AA125" s="46" t="s">
        <v>66</v>
      </c>
      <c r="AB125" s="46" t="s">
        <v>66</v>
      </c>
      <c r="AC125" s="49">
        <f>A125*L125+B125</f>
        <v>0</v>
      </c>
      <c r="AD125" s="52"/>
      <c r="AE125" s="41">
        <f t="shared" si="2"/>
        <v>5.5555555555555552E-2</v>
      </c>
    </row>
    <row r="126" spans="1:31" s="41" customFormat="1" ht="24.95" customHeight="1" x14ac:dyDescent="0.2">
      <c r="A126" s="42"/>
      <c r="B126" s="42"/>
      <c r="C126" s="43">
        <v>220.5</v>
      </c>
      <c r="D126" s="44" t="s">
        <v>47</v>
      </c>
      <c r="E126" s="44" t="s">
        <v>549</v>
      </c>
      <c r="F126" s="44"/>
      <c r="G126" s="44" t="s">
        <v>110</v>
      </c>
      <c r="H126" s="44" t="s">
        <v>111</v>
      </c>
      <c r="I126" s="45" t="s">
        <v>51</v>
      </c>
      <c r="J126" s="94">
        <v>9785907546288</v>
      </c>
      <c r="K126" s="46" t="s">
        <v>550</v>
      </c>
      <c r="L126" s="47">
        <v>22</v>
      </c>
      <c r="M126" s="48">
        <v>2022</v>
      </c>
      <c r="N126" s="49" t="s">
        <v>128</v>
      </c>
      <c r="O126" s="49" t="s">
        <v>128</v>
      </c>
      <c r="P126" s="47">
        <v>256</v>
      </c>
      <c r="Q126" s="50">
        <v>0.28100000000000003</v>
      </c>
      <c r="R126" s="47">
        <v>133</v>
      </c>
      <c r="S126" s="47">
        <v>205</v>
      </c>
      <c r="T126" s="47">
        <v>14</v>
      </c>
      <c r="U126" s="44" t="s">
        <v>54</v>
      </c>
      <c r="V126" s="46" t="s">
        <v>55</v>
      </c>
      <c r="W126" s="46" t="s">
        <v>56</v>
      </c>
      <c r="X126" s="49" t="s">
        <v>57</v>
      </c>
      <c r="Y126" s="51" t="s">
        <v>551</v>
      </c>
      <c r="Z126" s="49" t="s">
        <v>59</v>
      </c>
      <c r="AA126" s="46" t="s">
        <v>140</v>
      </c>
      <c r="AB126" s="46" t="s">
        <v>66</v>
      </c>
      <c r="AC126" s="49">
        <f>A126*L126+B126</f>
        <v>0</v>
      </c>
      <c r="AD126" s="52"/>
      <c r="AE126" s="41">
        <f t="shared" si="2"/>
        <v>4.5454545454545456E-2</v>
      </c>
    </row>
    <row r="127" spans="1:31" s="41" customFormat="1" ht="24.95" customHeight="1" x14ac:dyDescent="0.2">
      <c r="A127" s="42"/>
      <c r="B127" s="42"/>
      <c r="C127" s="43">
        <v>302.39999999999998</v>
      </c>
      <c r="D127" s="44" t="s">
        <v>61</v>
      </c>
      <c r="E127" s="44" t="s">
        <v>552</v>
      </c>
      <c r="F127" s="44"/>
      <c r="G127" s="44" t="s">
        <v>122</v>
      </c>
      <c r="H127" s="44" t="s">
        <v>111</v>
      </c>
      <c r="I127" s="45" t="s">
        <v>51</v>
      </c>
      <c r="J127" s="94">
        <v>9785002190737</v>
      </c>
      <c r="K127" s="46" t="s">
        <v>553</v>
      </c>
      <c r="L127" s="53">
        <v>0</v>
      </c>
      <c r="M127" s="48">
        <v>2024</v>
      </c>
      <c r="N127" s="49" t="s">
        <v>554</v>
      </c>
      <c r="O127" s="49" t="s">
        <v>555</v>
      </c>
      <c r="P127" s="47">
        <v>192</v>
      </c>
      <c r="Q127" s="50">
        <v>0.22800000000000001</v>
      </c>
      <c r="R127" s="47">
        <v>133</v>
      </c>
      <c r="S127" s="47">
        <v>205</v>
      </c>
      <c r="T127" s="47">
        <v>11</v>
      </c>
      <c r="U127" s="44" t="s">
        <v>54</v>
      </c>
      <c r="V127" s="46" t="s">
        <v>55</v>
      </c>
      <c r="W127" s="46" t="s">
        <v>56</v>
      </c>
      <c r="X127" s="49" t="s">
        <v>57</v>
      </c>
      <c r="Y127" s="51" t="s">
        <v>556</v>
      </c>
      <c r="Z127" s="49" t="s">
        <v>59</v>
      </c>
      <c r="AA127" s="46" t="s">
        <v>64</v>
      </c>
      <c r="AB127" s="46" t="s">
        <v>64</v>
      </c>
      <c r="AC127" s="53">
        <f>A127*L127+B127</f>
        <v>0</v>
      </c>
      <c r="AD127" s="52"/>
      <c r="AE127" s="41">
        <f t="shared" si="2"/>
        <v>0</v>
      </c>
    </row>
    <row r="128" spans="1:31" s="41" customFormat="1" ht="24.95" customHeight="1" x14ac:dyDescent="0.2">
      <c r="A128" s="42"/>
      <c r="B128" s="42"/>
      <c r="C128" s="43">
        <v>304.5</v>
      </c>
      <c r="D128" s="44" t="s">
        <v>61</v>
      </c>
      <c r="E128" s="44" t="s">
        <v>557</v>
      </c>
      <c r="F128" s="44" t="s">
        <v>558</v>
      </c>
      <c r="G128" s="44" t="s">
        <v>151</v>
      </c>
      <c r="H128" s="44" t="s">
        <v>111</v>
      </c>
      <c r="I128" s="45" t="s">
        <v>51</v>
      </c>
      <c r="J128" s="94">
        <v>9785907546431</v>
      </c>
      <c r="K128" s="46" t="s">
        <v>559</v>
      </c>
      <c r="L128" s="47">
        <v>16</v>
      </c>
      <c r="M128" s="48">
        <v>2022</v>
      </c>
      <c r="N128" s="49" t="s">
        <v>124</v>
      </c>
      <c r="O128" s="49" t="s">
        <v>308</v>
      </c>
      <c r="P128" s="47">
        <v>352</v>
      </c>
      <c r="Q128" s="50">
        <v>0.36099999999999999</v>
      </c>
      <c r="R128" s="47">
        <v>133</v>
      </c>
      <c r="S128" s="47">
        <v>205</v>
      </c>
      <c r="T128" s="47">
        <v>18</v>
      </c>
      <c r="U128" s="44" t="s">
        <v>54</v>
      </c>
      <c r="V128" s="46" t="s">
        <v>55</v>
      </c>
      <c r="W128" s="46" t="s">
        <v>56</v>
      </c>
      <c r="X128" s="49" t="s">
        <v>57</v>
      </c>
      <c r="Y128" s="51" t="s">
        <v>560</v>
      </c>
      <c r="Z128" s="49" t="s">
        <v>59</v>
      </c>
      <c r="AA128" s="46" t="s">
        <v>129</v>
      </c>
      <c r="AB128" s="46" t="s">
        <v>64</v>
      </c>
      <c r="AC128" s="49">
        <f>A128*L128+B128</f>
        <v>0</v>
      </c>
      <c r="AD128" s="52"/>
      <c r="AE128" s="41">
        <f t="shared" si="2"/>
        <v>6.25E-2</v>
      </c>
    </row>
    <row r="129" spans="1:31" s="41" customFormat="1" ht="24.95" customHeight="1" x14ac:dyDescent="0.2">
      <c r="A129" s="42"/>
      <c r="B129" s="42"/>
      <c r="C129" s="43">
        <v>194.3</v>
      </c>
      <c r="D129" s="44" t="s">
        <v>47</v>
      </c>
      <c r="E129" s="44" t="s">
        <v>561</v>
      </c>
      <c r="F129" s="44" t="s">
        <v>142</v>
      </c>
      <c r="G129" s="44" t="s">
        <v>562</v>
      </c>
      <c r="H129" s="44" t="s">
        <v>111</v>
      </c>
      <c r="I129" s="45" t="s">
        <v>51</v>
      </c>
      <c r="J129" s="94">
        <v>9785907546356</v>
      </c>
      <c r="K129" s="46" t="s">
        <v>563</v>
      </c>
      <c r="L129" s="47">
        <v>20</v>
      </c>
      <c r="M129" s="48">
        <v>2023</v>
      </c>
      <c r="N129" s="49" t="s">
        <v>361</v>
      </c>
      <c r="O129" s="49" t="s">
        <v>361</v>
      </c>
      <c r="P129" s="47">
        <v>224</v>
      </c>
      <c r="Q129" s="50">
        <v>0.254</v>
      </c>
      <c r="R129" s="47">
        <v>133</v>
      </c>
      <c r="S129" s="47">
        <v>205</v>
      </c>
      <c r="T129" s="47">
        <v>13</v>
      </c>
      <c r="U129" s="44" t="s">
        <v>54</v>
      </c>
      <c r="V129" s="46" t="s">
        <v>55</v>
      </c>
      <c r="W129" s="46" t="s">
        <v>56</v>
      </c>
      <c r="X129" s="49" t="s">
        <v>57</v>
      </c>
      <c r="Y129" s="51" t="s">
        <v>564</v>
      </c>
      <c r="Z129" s="49" t="s">
        <v>59</v>
      </c>
      <c r="AA129" s="46" t="s">
        <v>119</v>
      </c>
      <c r="AB129" s="46" t="s">
        <v>64</v>
      </c>
      <c r="AC129" s="49">
        <f>A129*L129+B129</f>
        <v>0</v>
      </c>
      <c r="AD129" s="52"/>
      <c r="AE129" s="41">
        <f t="shared" si="2"/>
        <v>0.05</v>
      </c>
    </row>
    <row r="130" spans="1:31" s="41" customFormat="1" ht="24.95" customHeight="1" x14ac:dyDescent="0.2">
      <c r="A130" s="42"/>
      <c r="B130" s="42"/>
      <c r="C130" s="43">
        <v>352.8</v>
      </c>
      <c r="D130" s="44" t="s">
        <v>47</v>
      </c>
      <c r="E130" s="44" t="s">
        <v>565</v>
      </c>
      <c r="F130" s="44" t="s">
        <v>359</v>
      </c>
      <c r="G130" s="44" t="s">
        <v>138</v>
      </c>
      <c r="H130" s="44" t="s">
        <v>111</v>
      </c>
      <c r="I130" s="45" t="s">
        <v>51</v>
      </c>
      <c r="J130" s="94">
        <v>9785907546820</v>
      </c>
      <c r="K130" s="46" t="s">
        <v>566</v>
      </c>
      <c r="L130" s="47">
        <v>16</v>
      </c>
      <c r="M130" s="48">
        <v>2023</v>
      </c>
      <c r="N130" s="49" t="s">
        <v>361</v>
      </c>
      <c r="O130" s="49" t="s">
        <v>361</v>
      </c>
      <c r="P130" s="47">
        <v>240</v>
      </c>
      <c r="Q130" s="50">
        <v>0.26800000000000002</v>
      </c>
      <c r="R130" s="47">
        <v>133</v>
      </c>
      <c r="S130" s="47">
        <v>205</v>
      </c>
      <c r="T130" s="47">
        <v>13</v>
      </c>
      <c r="U130" s="44" t="s">
        <v>54</v>
      </c>
      <c r="V130" s="46" t="s">
        <v>55</v>
      </c>
      <c r="W130" s="46" t="s">
        <v>56</v>
      </c>
      <c r="X130" s="49" t="s">
        <v>57</v>
      </c>
      <c r="Y130" s="51" t="s">
        <v>567</v>
      </c>
      <c r="Z130" s="49" t="s">
        <v>59</v>
      </c>
      <c r="AA130" s="46" t="s">
        <v>64</v>
      </c>
      <c r="AB130" s="46" t="s">
        <v>64</v>
      </c>
      <c r="AC130" s="49">
        <f>A130*L130+B130</f>
        <v>0</v>
      </c>
      <c r="AD130" s="52"/>
      <c r="AE130" s="41">
        <f t="shared" si="2"/>
        <v>6.25E-2</v>
      </c>
    </row>
    <row r="131" spans="1:31" s="41" customFormat="1" ht="24.95" customHeight="1" x14ac:dyDescent="0.2">
      <c r="A131" s="42"/>
      <c r="B131" s="42"/>
      <c r="C131" s="43">
        <v>365.4</v>
      </c>
      <c r="D131" s="44" t="s">
        <v>61</v>
      </c>
      <c r="E131" s="44" t="s">
        <v>568</v>
      </c>
      <c r="F131" s="44"/>
      <c r="G131" s="44" t="s">
        <v>138</v>
      </c>
      <c r="H131" s="44" t="s">
        <v>111</v>
      </c>
      <c r="I131" s="45" t="s">
        <v>51</v>
      </c>
      <c r="J131" s="94">
        <v>9785002190768</v>
      </c>
      <c r="K131" s="46" t="s">
        <v>569</v>
      </c>
      <c r="L131" s="53">
        <v>0</v>
      </c>
      <c r="M131" s="48">
        <v>2024</v>
      </c>
      <c r="N131" s="49" t="s">
        <v>251</v>
      </c>
      <c r="O131" s="49" t="s">
        <v>570</v>
      </c>
      <c r="P131" s="47">
        <v>128</v>
      </c>
      <c r="Q131" s="50">
        <v>0.32600000000000001</v>
      </c>
      <c r="R131" s="47">
        <v>173</v>
      </c>
      <c r="S131" s="47">
        <v>220</v>
      </c>
      <c r="T131" s="47">
        <v>12</v>
      </c>
      <c r="U131" s="44" t="s">
        <v>197</v>
      </c>
      <c r="V131" s="46" t="s">
        <v>65</v>
      </c>
      <c r="W131" s="46" t="s">
        <v>63</v>
      </c>
      <c r="X131" s="49" t="s">
        <v>57</v>
      </c>
      <c r="Y131" s="51" t="s">
        <v>571</v>
      </c>
      <c r="Z131" s="49" t="s">
        <v>59</v>
      </c>
      <c r="AA131" s="46" t="s">
        <v>66</v>
      </c>
      <c r="AB131" s="46" t="s">
        <v>75</v>
      </c>
      <c r="AC131" s="53">
        <f>A131*L131+B131</f>
        <v>0</v>
      </c>
      <c r="AD131" s="52"/>
      <c r="AE131" s="41">
        <f t="shared" si="2"/>
        <v>0</v>
      </c>
    </row>
    <row r="132" spans="1:31" s="41" customFormat="1" ht="24.95" customHeight="1" x14ac:dyDescent="0.2">
      <c r="A132" s="42"/>
      <c r="B132" s="42"/>
      <c r="C132" s="43">
        <v>207.9</v>
      </c>
      <c r="D132" s="44" t="s">
        <v>47</v>
      </c>
      <c r="E132" s="44" t="s">
        <v>572</v>
      </c>
      <c r="F132" s="44" t="s">
        <v>258</v>
      </c>
      <c r="G132" s="44" t="s">
        <v>122</v>
      </c>
      <c r="H132" s="44" t="s">
        <v>111</v>
      </c>
      <c r="I132" s="45" t="s">
        <v>51</v>
      </c>
      <c r="J132" s="94">
        <v>9785907546707</v>
      </c>
      <c r="K132" s="46" t="s">
        <v>573</v>
      </c>
      <c r="L132" s="47">
        <v>20</v>
      </c>
      <c r="M132" s="48">
        <v>2023</v>
      </c>
      <c r="N132" s="49" t="s">
        <v>125</v>
      </c>
      <c r="O132" s="49" t="s">
        <v>125</v>
      </c>
      <c r="P132" s="47">
        <v>176</v>
      </c>
      <c r="Q132" s="50">
        <v>0.214</v>
      </c>
      <c r="R132" s="47">
        <v>133</v>
      </c>
      <c r="S132" s="47">
        <v>205</v>
      </c>
      <c r="T132" s="47">
        <v>11</v>
      </c>
      <c r="U132" s="44" t="s">
        <v>54</v>
      </c>
      <c r="V132" s="46" t="s">
        <v>55</v>
      </c>
      <c r="W132" s="46" t="s">
        <v>56</v>
      </c>
      <c r="X132" s="49" t="s">
        <v>57</v>
      </c>
      <c r="Y132" s="51" t="s">
        <v>574</v>
      </c>
      <c r="Z132" s="49" t="s">
        <v>59</v>
      </c>
      <c r="AA132" s="46" t="s">
        <v>64</v>
      </c>
      <c r="AB132" s="46" t="s">
        <v>64</v>
      </c>
      <c r="AC132" s="49">
        <f>A132*L132+B132</f>
        <v>0</v>
      </c>
      <c r="AD132" s="52"/>
      <c r="AE132" s="41">
        <f t="shared" si="2"/>
        <v>0.05</v>
      </c>
    </row>
    <row r="133" spans="1:31" s="41" customFormat="1" ht="24.95" customHeight="1" x14ac:dyDescent="0.2">
      <c r="A133" s="42"/>
      <c r="B133" s="42"/>
      <c r="C133" s="43">
        <v>201.6</v>
      </c>
      <c r="D133" s="44" t="s">
        <v>61</v>
      </c>
      <c r="E133" s="44" t="s">
        <v>575</v>
      </c>
      <c r="F133" s="44" t="s">
        <v>428</v>
      </c>
      <c r="G133" s="44" t="s">
        <v>576</v>
      </c>
      <c r="H133" s="44" t="s">
        <v>111</v>
      </c>
      <c r="I133" s="45" t="s">
        <v>51</v>
      </c>
      <c r="J133" s="94">
        <v>9785907545342</v>
      </c>
      <c r="K133" s="46" t="s">
        <v>577</v>
      </c>
      <c r="L133" s="47">
        <v>24</v>
      </c>
      <c r="M133" s="48">
        <v>2022</v>
      </c>
      <c r="N133" s="49" t="s">
        <v>280</v>
      </c>
      <c r="O133" s="49" t="s">
        <v>273</v>
      </c>
      <c r="P133" s="47">
        <v>160</v>
      </c>
      <c r="Q133" s="50">
        <v>0.20100000000000001</v>
      </c>
      <c r="R133" s="47">
        <v>133</v>
      </c>
      <c r="S133" s="47">
        <v>205</v>
      </c>
      <c r="T133" s="47">
        <v>10</v>
      </c>
      <c r="U133" s="44" t="s">
        <v>54</v>
      </c>
      <c r="V133" s="46" t="s">
        <v>55</v>
      </c>
      <c r="W133" s="46" t="s">
        <v>56</v>
      </c>
      <c r="X133" s="49" t="s">
        <v>57</v>
      </c>
      <c r="Y133" s="51" t="s">
        <v>578</v>
      </c>
      <c r="Z133" s="49" t="s">
        <v>59</v>
      </c>
      <c r="AA133" s="46" t="s">
        <v>129</v>
      </c>
      <c r="AB133" s="46" t="s">
        <v>64</v>
      </c>
      <c r="AC133" s="49">
        <f>A133*L133+B133</f>
        <v>0</v>
      </c>
      <c r="AD133" s="52"/>
      <c r="AE133" s="41">
        <f t="shared" si="2"/>
        <v>4.1666666666666664E-2</v>
      </c>
    </row>
    <row r="134" spans="1:31" s="41" customFormat="1" ht="24.95" customHeight="1" x14ac:dyDescent="0.2">
      <c r="A134" s="42"/>
      <c r="B134" s="42"/>
      <c r="C134" s="43">
        <v>220.5</v>
      </c>
      <c r="D134" s="44" t="s">
        <v>47</v>
      </c>
      <c r="E134" s="44" t="s">
        <v>579</v>
      </c>
      <c r="F134" s="44" t="s">
        <v>303</v>
      </c>
      <c r="G134" s="44" t="s">
        <v>151</v>
      </c>
      <c r="H134" s="44" t="s">
        <v>111</v>
      </c>
      <c r="I134" s="45" t="s">
        <v>51</v>
      </c>
      <c r="J134" s="94">
        <v>9785002190409</v>
      </c>
      <c r="K134" s="46" t="s">
        <v>580</v>
      </c>
      <c r="L134" s="47">
        <v>6</v>
      </c>
      <c r="M134" s="48">
        <v>2023</v>
      </c>
      <c r="N134" s="49" t="s">
        <v>463</v>
      </c>
      <c r="O134" s="49" t="s">
        <v>463</v>
      </c>
      <c r="P134" s="47">
        <v>272</v>
      </c>
      <c r="Q134" s="50">
        <v>0.29399999999999998</v>
      </c>
      <c r="R134" s="47">
        <v>133</v>
      </c>
      <c r="S134" s="47">
        <v>205</v>
      </c>
      <c r="T134" s="47">
        <v>15</v>
      </c>
      <c r="U134" s="44" t="s">
        <v>54</v>
      </c>
      <c r="V134" s="46" t="s">
        <v>55</v>
      </c>
      <c r="W134" s="46" t="s">
        <v>56</v>
      </c>
      <c r="X134" s="49" t="s">
        <v>57</v>
      </c>
      <c r="Y134" s="51" t="s">
        <v>581</v>
      </c>
      <c r="Z134" s="49" t="s">
        <v>59</v>
      </c>
      <c r="AA134" s="46" t="s">
        <v>297</v>
      </c>
      <c r="AB134" s="46" t="s">
        <v>66</v>
      </c>
      <c r="AC134" s="49">
        <f>A134*L134+B134</f>
        <v>0</v>
      </c>
      <c r="AD134" s="52"/>
      <c r="AE134" s="41">
        <f t="shared" si="2"/>
        <v>0.16666666666666666</v>
      </c>
    </row>
    <row r="135" spans="1:31" s="41" customFormat="1" ht="24.95" customHeight="1" x14ac:dyDescent="0.2">
      <c r="A135" s="42"/>
      <c r="B135" s="42"/>
      <c r="C135" s="43">
        <v>204.8</v>
      </c>
      <c r="D135" s="44" t="s">
        <v>47</v>
      </c>
      <c r="E135" s="44" t="s">
        <v>582</v>
      </c>
      <c r="F135" s="44" t="s">
        <v>583</v>
      </c>
      <c r="G135" s="44" t="s">
        <v>201</v>
      </c>
      <c r="H135" s="44" t="s">
        <v>111</v>
      </c>
      <c r="I135" s="45" t="s">
        <v>51</v>
      </c>
      <c r="J135" s="94">
        <v>9785002190133</v>
      </c>
      <c r="K135" s="46" t="s">
        <v>584</v>
      </c>
      <c r="L135" s="53">
        <v>0</v>
      </c>
      <c r="M135" s="48">
        <v>2024</v>
      </c>
      <c r="N135" s="49" t="s">
        <v>144</v>
      </c>
      <c r="O135" s="49" t="s">
        <v>144</v>
      </c>
      <c r="P135" s="47">
        <v>192</v>
      </c>
      <c r="Q135" s="50">
        <v>0.22800000000000001</v>
      </c>
      <c r="R135" s="47">
        <v>133</v>
      </c>
      <c r="S135" s="47">
        <v>205</v>
      </c>
      <c r="T135" s="47">
        <v>11</v>
      </c>
      <c r="U135" s="44" t="s">
        <v>54</v>
      </c>
      <c r="V135" s="46" t="s">
        <v>55</v>
      </c>
      <c r="W135" s="46" t="s">
        <v>56</v>
      </c>
      <c r="X135" s="49" t="s">
        <v>57</v>
      </c>
      <c r="Y135" s="51" t="s">
        <v>585</v>
      </c>
      <c r="Z135" s="49" t="s">
        <v>59</v>
      </c>
      <c r="AA135" s="46" t="s">
        <v>297</v>
      </c>
      <c r="AB135" s="46" t="s">
        <v>64</v>
      </c>
      <c r="AC135" s="53">
        <f>A135*L135+B135</f>
        <v>0</v>
      </c>
      <c r="AD135" s="52"/>
      <c r="AE135" s="41">
        <f t="shared" si="2"/>
        <v>0</v>
      </c>
    </row>
    <row r="136" spans="1:31" s="41" customFormat="1" ht="24.95" customHeight="1" x14ac:dyDescent="0.2">
      <c r="A136" s="42"/>
      <c r="B136" s="42"/>
      <c r="C136" s="43">
        <v>252</v>
      </c>
      <c r="D136" s="44" t="s">
        <v>61</v>
      </c>
      <c r="E136" s="44" t="s">
        <v>586</v>
      </c>
      <c r="F136" s="44" t="s">
        <v>164</v>
      </c>
      <c r="G136" s="44" t="s">
        <v>201</v>
      </c>
      <c r="H136" s="44" t="s">
        <v>111</v>
      </c>
      <c r="I136" s="45" t="s">
        <v>51</v>
      </c>
      <c r="J136" s="94">
        <v>9785002190157</v>
      </c>
      <c r="K136" s="46" t="s">
        <v>587</v>
      </c>
      <c r="L136" s="53">
        <v>0</v>
      </c>
      <c r="M136" s="48">
        <v>2024</v>
      </c>
      <c r="N136" s="49" t="s">
        <v>267</v>
      </c>
      <c r="O136" s="49" t="s">
        <v>588</v>
      </c>
      <c r="P136" s="47">
        <v>256</v>
      </c>
      <c r="Q136" s="50">
        <v>0.28100000000000003</v>
      </c>
      <c r="R136" s="47">
        <v>133</v>
      </c>
      <c r="S136" s="47">
        <v>205</v>
      </c>
      <c r="T136" s="47">
        <v>14</v>
      </c>
      <c r="U136" s="44" t="s">
        <v>54</v>
      </c>
      <c r="V136" s="46" t="s">
        <v>55</v>
      </c>
      <c r="W136" s="46" t="s">
        <v>56</v>
      </c>
      <c r="X136" s="49" t="s">
        <v>57</v>
      </c>
      <c r="Y136" s="51" t="s">
        <v>589</v>
      </c>
      <c r="Z136" s="49" t="s">
        <v>59</v>
      </c>
      <c r="AA136" s="46" t="s">
        <v>64</v>
      </c>
      <c r="AB136" s="46" t="s">
        <v>64</v>
      </c>
      <c r="AC136" s="53">
        <f>A136*L136+B136</f>
        <v>0</v>
      </c>
      <c r="AD136" s="52"/>
      <c r="AE136" s="41">
        <f t="shared" si="2"/>
        <v>0</v>
      </c>
    </row>
    <row r="137" spans="1:31" s="41" customFormat="1" ht="24.95" customHeight="1" x14ac:dyDescent="0.2">
      <c r="A137" s="42"/>
      <c r="B137" s="42"/>
      <c r="C137" s="43">
        <v>252</v>
      </c>
      <c r="D137" s="44" t="s">
        <v>61</v>
      </c>
      <c r="E137" s="44" t="s">
        <v>590</v>
      </c>
      <c r="F137" s="44" t="s">
        <v>337</v>
      </c>
      <c r="G137" s="44" t="s">
        <v>151</v>
      </c>
      <c r="H137" s="44" t="s">
        <v>111</v>
      </c>
      <c r="I137" s="45" t="s">
        <v>51</v>
      </c>
      <c r="J137" s="94">
        <v>9785002190782</v>
      </c>
      <c r="K137" s="46" t="s">
        <v>591</v>
      </c>
      <c r="L137" s="53">
        <v>0</v>
      </c>
      <c r="M137" s="48">
        <v>2024</v>
      </c>
      <c r="N137" s="49" t="s">
        <v>251</v>
      </c>
      <c r="O137" s="49" t="s">
        <v>204</v>
      </c>
      <c r="P137" s="47">
        <v>272</v>
      </c>
      <c r="Q137" s="50">
        <v>0.29399999999999998</v>
      </c>
      <c r="R137" s="47">
        <v>133</v>
      </c>
      <c r="S137" s="47">
        <v>205</v>
      </c>
      <c r="T137" s="47">
        <v>15</v>
      </c>
      <c r="U137" s="44" t="s">
        <v>54</v>
      </c>
      <c r="V137" s="46" t="s">
        <v>55</v>
      </c>
      <c r="W137" s="46" t="s">
        <v>56</v>
      </c>
      <c r="X137" s="49" t="s">
        <v>57</v>
      </c>
      <c r="Y137" s="51" t="s">
        <v>592</v>
      </c>
      <c r="Z137" s="49" t="s">
        <v>59</v>
      </c>
      <c r="AA137" s="46" t="s">
        <v>297</v>
      </c>
      <c r="AB137" s="46" t="s">
        <v>66</v>
      </c>
      <c r="AC137" s="53">
        <f>A137*L137+B137</f>
        <v>0</v>
      </c>
      <c r="AD137" s="52"/>
      <c r="AE137" s="41">
        <f t="shared" si="2"/>
        <v>0</v>
      </c>
    </row>
    <row r="138" spans="1:31" s="41" customFormat="1" ht="24.95" customHeight="1" x14ac:dyDescent="0.2">
      <c r="A138" s="42"/>
      <c r="B138" s="42"/>
      <c r="C138" s="43">
        <v>252</v>
      </c>
      <c r="D138" s="44" t="s">
        <v>47</v>
      </c>
      <c r="E138" s="44" t="s">
        <v>593</v>
      </c>
      <c r="F138" s="44" t="s">
        <v>594</v>
      </c>
      <c r="G138" s="44" t="s">
        <v>201</v>
      </c>
      <c r="H138" s="44" t="s">
        <v>111</v>
      </c>
      <c r="I138" s="45" t="s">
        <v>51</v>
      </c>
      <c r="J138" s="94">
        <v>9785002190867</v>
      </c>
      <c r="K138" s="46" t="s">
        <v>595</v>
      </c>
      <c r="L138" s="53">
        <v>0</v>
      </c>
      <c r="M138" s="48">
        <v>2024</v>
      </c>
      <c r="N138" s="49" t="s">
        <v>204</v>
      </c>
      <c r="O138" s="49" t="s">
        <v>204</v>
      </c>
      <c r="P138" s="47">
        <v>272</v>
      </c>
      <c r="Q138" s="50">
        <v>0.29399999999999998</v>
      </c>
      <c r="R138" s="47">
        <v>133</v>
      </c>
      <c r="S138" s="47">
        <v>205</v>
      </c>
      <c r="T138" s="47">
        <v>15</v>
      </c>
      <c r="U138" s="44" t="s">
        <v>54</v>
      </c>
      <c r="V138" s="46" t="s">
        <v>55</v>
      </c>
      <c r="W138" s="46" t="s">
        <v>56</v>
      </c>
      <c r="X138" s="49" t="s">
        <v>57</v>
      </c>
      <c r="Y138" s="51" t="s">
        <v>596</v>
      </c>
      <c r="Z138" s="49" t="s">
        <v>59</v>
      </c>
      <c r="AA138" s="46" t="s">
        <v>119</v>
      </c>
      <c r="AB138" s="46" t="s">
        <v>64</v>
      </c>
      <c r="AC138" s="53">
        <f>A138*L138+B138</f>
        <v>0</v>
      </c>
      <c r="AD138" s="52"/>
      <c r="AE138" s="41">
        <f t="shared" si="2"/>
        <v>0</v>
      </c>
    </row>
    <row r="139" spans="1:31" s="41" customFormat="1" ht="24.95" customHeight="1" x14ac:dyDescent="0.2">
      <c r="A139" s="42"/>
      <c r="B139" s="42"/>
      <c r="C139" s="43">
        <v>273</v>
      </c>
      <c r="D139" s="44" t="s">
        <v>61</v>
      </c>
      <c r="E139" s="44" t="s">
        <v>597</v>
      </c>
      <c r="F139" s="44" t="s">
        <v>337</v>
      </c>
      <c r="G139" s="44" t="s">
        <v>151</v>
      </c>
      <c r="H139" s="44" t="s">
        <v>111</v>
      </c>
      <c r="I139" s="45" t="s">
        <v>51</v>
      </c>
      <c r="J139" s="94">
        <v>9785002190850</v>
      </c>
      <c r="K139" s="46" t="s">
        <v>598</v>
      </c>
      <c r="L139" s="53">
        <v>0</v>
      </c>
      <c r="M139" s="48">
        <v>2024</v>
      </c>
      <c r="N139" s="49" t="s">
        <v>98</v>
      </c>
      <c r="O139" s="49" t="s">
        <v>599</v>
      </c>
      <c r="P139" s="47">
        <v>304</v>
      </c>
      <c r="Q139" s="50">
        <v>0.32100000000000001</v>
      </c>
      <c r="R139" s="47">
        <v>133</v>
      </c>
      <c r="S139" s="47">
        <v>205</v>
      </c>
      <c r="T139" s="47">
        <v>16</v>
      </c>
      <c r="U139" s="44" t="s">
        <v>54</v>
      </c>
      <c r="V139" s="46" t="s">
        <v>55</v>
      </c>
      <c r="W139" s="46" t="s">
        <v>56</v>
      </c>
      <c r="X139" s="49" t="s">
        <v>57</v>
      </c>
      <c r="Y139" s="51" t="s">
        <v>600</v>
      </c>
      <c r="Z139" s="49" t="s">
        <v>59</v>
      </c>
      <c r="AA139" s="46" t="s">
        <v>297</v>
      </c>
      <c r="AB139" s="46" t="s">
        <v>66</v>
      </c>
      <c r="AC139" s="53">
        <f>A139*L139+B139</f>
        <v>0</v>
      </c>
      <c r="AD139" s="52"/>
      <c r="AE139" s="41">
        <f t="shared" si="2"/>
        <v>0</v>
      </c>
    </row>
    <row r="140" spans="1:31" s="41" customFormat="1" ht="24.95" customHeight="1" x14ac:dyDescent="0.2">
      <c r="A140" s="42"/>
      <c r="B140" s="42"/>
      <c r="C140" s="43">
        <v>264.60000000000002</v>
      </c>
      <c r="D140" s="44" t="s">
        <v>61</v>
      </c>
      <c r="E140" s="44" t="s">
        <v>601</v>
      </c>
      <c r="F140" s="44"/>
      <c r="G140" s="44" t="s">
        <v>138</v>
      </c>
      <c r="H140" s="44" t="s">
        <v>111</v>
      </c>
      <c r="I140" s="45" t="s">
        <v>51</v>
      </c>
      <c r="J140" s="94">
        <v>9785002190171</v>
      </c>
      <c r="K140" s="46" t="s">
        <v>602</v>
      </c>
      <c r="L140" s="47">
        <v>10</v>
      </c>
      <c r="M140" s="48">
        <v>2023</v>
      </c>
      <c r="N140" s="49" t="s">
        <v>603</v>
      </c>
      <c r="O140" s="49" t="s">
        <v>211</v>
      </c>
      <c r="P140" s="47">
        <v>80</v>
      </c>
      <c r="Q140" s="50">
        <v>0.23899999999999999</v>
      </c>
      <c r="R140" s="47">
        <v>173</v>
      </c>
      <c r="S140" s="47">
        <v>220</v>
      </c>
      <c r="T140" s="47">
        <v>9</v>
      </c>
      <c r="U140" s="44" t="s">
        <v>197</v>
      </c>
      <c r="V140" s="46" t="s">
        <v>65</v>
      </c>
      <c r="W140" s="46" t="s">
        <v>63</v>
      </c>
      <c r="X140" s="49" t="s">
        <v>57</v>
      </c>
      <c r="Y140" s="51" t="s">
        <v>604</v>
      </c>
      <c r="Z140" s="49" t="s">
        <v>59</v>
      </c>
      <c r="AA140" s="46" t="s">
        <v>66</v>
      </c>
      <c r="AB140" s="46" t="s">
        <v>75</v>
      </c>
      <c r="AC140" s="49">
        <f>A140*L140+B140</f>
        <v>0</v>
      </c>
      <c r="AD140" s="52"/>
      <c r="AE140" s="41">
        <f t="shared" si="2"/>
        <v>0.1</v>
      </c>
    </row>
    <row r="141" spans="1:31" s="41" customFormat="1" ht="24.95" customHeight="1" x14ac:dyDescent="0.2">
      <c r="A141" s="42"/>
      <c r="B141" s="42"/>
      <c r="C141" s="43">
        <v>233.1</v>
      </c>
      <c r="D141" s="44" t="s">
        <v>47</v>
      </c>
      <c r="E141" s="44" t="s">
        <v>605</v>
      </c>
      <c r="F141" s="44"/>
      <c r="G141" s="44" t="s">
        <v>201</v>
      </c>
      <c r="H141" s="44" t="s">
        <v>111</v>
      </c>
      <c r="I141" s="45" t="s">
        <v>51</v>
      </c>
      <c r="J141" s="94">
        <v>9785002190720</v>
      </c>
      <c r="K141" s="46" t="s">
        <v>606</v>
      </c>
      <c r="L141" s="47">
        <v>5</v>
      </c>
      <c r="M141" s="48">
        <v>2024</v>
      </c>
      <c r="N141" s="49" t="s">
        <v>144</v>
      </c>
      <c r="O141" s="49" t="s">
        <v>144</v>
      </c>
      <c r="P141" s="47">
        <v>176</v>
      </c>
      <c r="Q141" s="50">
        <v>0.214</v>
      </c>
      <c r="R141" s="47">
        <v>133</v>
      </c>
      <c r="S141" s="47">
        <v>205</v>
      </c>
      <c r="T141" s="47">
        <v>11</v>
      </c>
      <c r="U141" s="44" t="s">
        <v>54</v>
      </c>
      <c r="V141" s="46" t="s">
        <v>55</v>
      </c>
      <c r="W141" s="46" t="s">
        <v>56</v>
      </c>
      <c r="X141" s="49" t="s">
        <v>57</v>
      </c>
      <c r="Y141" s="51" t="s">
        <v>607</v>
      </c>
      <c r="Z141" s="49" t="s">
        <v>59</v>
      </c>
      <c r="AA141" s="46" t="s">
        <v>297</v>
      </c>
      <c r="AB141" s="46" t="s">
        <v>66</v>
      </c>
      <c r="AC141" s="49">
        <f>A141*L141+B141</f>
        <v>0</v>
      </c>
      <c r="AD141" s="52"/>
      <c r="AE141" s="41">
        <f t="shared" si="2"/>
        <v>0.2</v>
      </c>
    </row>
    <row r="142" spans="1:31" s="41" customFormat="1" ht="36.950000000000003" customHeight="1" x14ac:dyDescent="0.2">
      <c r="A142" s="42"/>
      <c r="B142" s="42"/>
      <c r="C142" s="43">
        <v>409.5</v>
      </c>
      <c r="D142" s="44" t="s">
        <v>47</v>
      </c>
      <c r="E142" s="44" t="s">
        <v>608</v>
      </c>
      <c r="F142" s="44" t="s">
        <v>161</v>
      </c>
      <c r="G142" s="44" t="s">
        <v>130</v>
      </c>
      <c r="H142" s="44" t="s">
        <v>111</v>
      </c>
      <c r="I142" s="45" t="s">
        <v>51</v>
      </c>
      <c r="J142" s="94">
        <v>9785907546899</v>
      </c>
      <c r="K142" s="46" t="s">
        <v>609</v>
      </c>
      <c r="L142" s="47">
        <v>10</v>
      </c>
      <c r="M142" s="48">
        <v>2023</v>
      </c>
      <c r="N142" s="49" t="s">
        <v>610</v>
      </c>
      <c r="O142" s="49" t="s">
        <v>610</v>
      </c>
      <c r="P142" s="47">
        <v>528</v>
      </c>
      <c r="Q142" s="50">
        <v>0.50700000000000001</v>
      </c>
      <c r="R142" s="47">
        <v>133</v>
      </c>
      <c r="S142" s="47">
        <v>205</v>
      </c>
      <c r="T142" s="47">
        <v>25</v>
      </c>
      <c r="U142" s="44" t="s">
        <v>54</v>
      </c>
      <c r="V142" s="46" t="s">
        <v>55</v>
      </c>
      <c r="W142" s="46" t="s">
        <v>56</v>
      </c>
      <c r="X142" s="49" t="s">
        <v>57</v>
      </c>
      <c r="Y142" s="51" t="s">
        <v>611</v>
      </c>
      <c r="Z142" s="49" t="s">
        <v>59</v>
      </c>
      <c r="AA142" s="46" t="s">
        <v>119</v>
      </c>
      <c r="AB142" s="46" t="s">
        <v>64</v>
      </c>
      <c r="AC142" s="49">
        <f>A142*L142+B142</f>
        <v>0</v>
      </c>
      <c r="AD142" s="52"/>
      <c r="AE142" s="41">
        <f t="shared" si="2"/>
        <v>0.1</v>
      </c>
    </row>
    <row r="143" spans="1:31" s="41" customFormat="1" ht="24.95" customHeight="1" x14ac:dyDescent="0.2">
      <c r="A143" s="42"/>
      <c r="B143" s="42"/>
      <c r="C143" s="43">
        <v>273</v>
      </c>
      <c r="D143" s="44" t="s">
        <v>47</v>
      </c>
      <c r="E143" s="44" t="s">
        <v>612</v>
      </c>
      <c r="F143" s="44" t="s">
        <v>613</v>
      </c>
      <c r="G143" s="44" t="s">
        <v>458</v>
      </c>
      <c r="H143" s="44" t="s">
        <v>111</v>
      </c>
      <c r="I143" s="45" t="s">
        <v>51</v>
      </c>
      <c r="J143" s="94">
        <v>9785907545687</v>
      </c>
      <c r="K143" s="46" t="s">
        <v>614</v>
      </c>
      <c r="L143" s="47">
        <v>16</v>
      </c>
      <c r="M143" s="48">
        <v>2022</v>
      </c>
      <c r="N143" s="49" t="s">
        <v>128</v>
      </c>
      <c r="O143" s="49" t="s">
        <v>128</v>
      </c>
      <c r="P143" s="47">
        <v>352</v>
      </c>
      <c r="Q143" s="50">
        <v>0.36099999999999999</v>
      </c>
      <c r="R143" s="47">
        <v>133</v>
      </c>
      <c r="S143" s="47">
        <v>205</v>
      </c>
      <c r="T143" s="47">
        <v>18</v>
      </c>
      <c r="U143" s="44" t="s">
        <v>54</v>
      </c>
      <c r="V143" s="46" t="s">
        <v>55</v>
      </c>
      <c r="W143" s="46" t="s">
        <v>56</v>
      </c>
      <c r="X143" s="49" t="s">
        <v>57</v>
      </c>
      <c r="Y143" s="51" t="s">
        <v>615</v>
      </c>
      <c r="Z143" s="49" t="s">
        <v>59</v>
      </c>
      <c r="AA143" s="46" t="s">
        <v>129</v>
      </c>
      <c r="AB143" s="46" t="s">
        <v>64</v>
      </c>
      <c r="AC143" s="49">
        <f>A143*L143+B143</f>
        <v>0</v>
      </c>
      <c r="AD143" s="52"/>
      <c r="AE143" s="41">
        <f t="shared" si="2"/>
        <v>6.25E-2</v>
      </c>
    </row>
    <row r="144" spans="1:31" s="41" customFormat="1" ht="24.95" customHeight="1" x14ac:dyDescent="0.2">
      <c r="A144" s="42"/>
      <c r="B144" s="42"/>
      <c r="C144" s="43">
        <v>309.8</v>
      </c>
      <c r="D144" s="44" t="s">
        <v>47</v>
      </c>
      <c r="E144" s="44" t="s">
        <v>616</v>
      </c>
      <c r="F144" s="44" t="s">
        <v>142</v>
      </c>
      <c r="G144" s="44" t="s">
        <v>122</v>
      </c>
      <c r="H144" s="44" t="s">
        <v>111</v>
      </c>
      <c r="I144" s="45" t="s">
        <v>51</v>
      </c>
      <c r="J144" s="94">
        <v>9785002190621</v>
      </c>
      <c r="K144" s="46" t="s">
        <v>617</v>
      </c>
      <c r="L144" s="53">
        <v>0</v>
      </c>
      <c r="M144" s="48">
        <v>2024</v>
      </c>
      <c r="N144" s="49" t="s">
        <v>251</v>
      </c>
      <c r="O144" s="49" t="s">
        <v>251</v>
      </c>
      <c r="P144" s="47">
        <v>496</v>
      </c>
      <c r="Q144" s="50">
        <v>0.48099999999999998</v>
      </c>
      <c r="R144" s="47">
        <v>133</v>
      </c>
      <c r="S144" s="47">
        <v>205</v>
      </c>
      <c r="T144" s="47">
        <v>24</v>
      </c>
      <c r="U144" s="44" t="s">
        <v>54</v>
      </c>
      <c r="V144" s="46" t="s">
        <v>55</v>
      </c>
      <c r="W144" s="46" t="s">
        <v>56</v>
      </c>
      <c r="X144" s="49" t="s">
        <v>57</v>
      </c>
      <c r="Y144" s="51" t="s">
        <v>618</v>
      </c>
      <c r="Z144" s="49" t="s">
        <v>59</v>
      </c>
      <c r="AA144" s="46" t="s">
        <v>64</v>
      </c>
      <c r="AB144" s="46" t="s">
        <v>64</v>
      </c>
      <c r="AC144" s="53">
        <f>A144*L144+B144</f>
        <v>0</v>
      </c>
      <c r="AD144" s="52"/>
      <c r="AE144" s="41">
        <f t="shared" si="2"/>
        <v>0</v>
      </c>
    </row>
    <row r="145" spans="1:31" s="41" customFormat="1" ht="24.95" customHeight="1" x14ac:dyDescent="0.2">
      <c r="A145" s="42"/>
      <c r="B145" s="42"/>
      <c r="C145" s="43">
        <v>330.8</v>
      </c>
      <c r="D145" s="44" t="s">
        <v>47</v>
      </c>
      <c r="E145" s="44" t="s">
        <v>619</v>
      </c>
      <c r="F145" s="44" t="s">
        <v>378</v>
      </c>
      <c r="G145" s="44" t="s">
        <v>122</v>
      </c>
      <c r="H145" s="44" t="s">
        <v>111</v>
      </c>
      <c r="I145" s="45" t="s">
        <v>51</v>
      </c>
      <c r="J145" s="94">
        <v>9785907545885</v>
      </c>
      <c r="K145" s="46" t="s">
        <v>620</v>
      </c>
      <c r="L145" s="47">
        <v>8</v>
      </c>
      <c r="M145" s="48">
        <v>2022</v>
      </c>
      <c r="N145" s="49" t="s">
        <v>217</v>
      </c>
      <c r="O145" s="49" t="s">
        <v>217</v>
      </c>
      <c r="P145" s="47">
        <v>480</v>
      </c>
      <c r="Q145" s="50">
        <v>0.46700000000000003</v>
      </c>
      <c r="R145" s="47">
        <v>133</v>
      </c>
      <c r="S145" s="47">
        <v>205</v>
      </c>
      <c r="T145" s="47">
        <v>23</v>
      </c>
      <c r="U145" s="44" t="s">
        <v>54</v>
      </c>
      <c r="V145" s="46" t="s">
        <v>55</v>
      </c>
      <c r="W145" s="46" t="s">
        <v>56</v>
      </c>
      <c r="X145" s="49" t="s">
        <v>57</v>
      </c>
      <c r="Y145" s="51" t="s">
        <v>621</v>
      </c>
      <c r="Z145" s="49" t="s">
        <v>59</v>
      </c>
      <c r="AA145" s="46" t="s">
        <v>129</v>
      </c>
      <c r="AB145" s="46" t="s">
        <v>64</v>
      </c>
      <c r="AC145" s="49">
        <f>A145*L145+B145</f>
        <v>0</v>
      </c>
      <c r="AD145" s="52"/>
      <c r="AE145" s="41">
        <f t="shared" si="2"/>
        <v>0.125</v>
      </c>
    </row>
    <row r="146" spans="1:31" s="41" customFormat="1" ht="24.95" customHeight="1" x14ac:dyDescent="0.2">
      <c r="A146" s="42"/>
      <c r="B146" s="42"/>
      <c r="C146" s="43">
        <v>225.8</v>
      </c>
      <c r="D146" s="44" t="s">
        <v>47</v>
      </c>
      <c r="E146" s="44" t="s">
        <v>622</v>
      </c>
      <c r="F146" s="44" t="s">
        <v>164</v>
      </c>
      <c r="G146" s="44" t="s">
        <v>138</v>
      </c>
      <c r="H146" s="44" t="s">
        <v>111</v>
      </c>
      <c r="I146" s="45" t="s">
        <v>51</v>
      </c>
      <c r="J146" s="94">
        <v>9785907545281</v>
      </c>
      <c r="K146" s="46" t="s">
        <v>623</v>
      </c>
      <c r="L146" s="47">
        <v>12</v>
      </c>
      <c r="M146" s="48">
        <v>2022</v>
      </c>
      <c r="N146" s="49" t="s">
        <v>624</v>
      </c>
      <c r="O146" s="49" t="s">
        <v>624</v>
      </c>
      <c r="P146" s="47">
        <v>352</v>
      </c>
      <c r="Q146" s="50">
        <v>0.36099999999999999</v>
      </c>
      <c r="R146" s="47">
        <v>133</v>
      </c>
      <c r="S146" s="47">
        <v>205</v>
      </c>
      <c r="T146" s="47">
        <v>18</v>
      </c>
      <c r="U146" s="44" t="s">
        <v>54</v>
      </c>
      <c r="V146" s="46" t="s">
        <v>55</v>
      </c>
      <c r="W146" s="46" t="s">
        <v>56</v>
      </c>
      <c r="X146" s="49" t="s">
        <v>57</v>
      </c>
      <c r="Y146" s="51" t="s">
        <v>625</v>
      </c>
      <c r="Z146" s="49" t="s">
        <v>59</v>
      </c>
      <c r="AA146" s="46" t="s">
        <v>66</v>
      </c>
      <c r="AB146" s="46" t="s">
        <v>66</v>
      </c>
      <c r="AC146" s="49">
        <f>A146*L146+B146</f>
        <v>0</v>
      </c>
      <c r="AD146" s="52"/>
      <c r="AE146" s="41">
        <f t="shared" si="2"/>
        <v>8.3333333333333329E-2</v>
      </c>
    </row>
    <row r="147" spans="1:31" s="41" customFormat="1" ht="36.950000000000003" customHeight="1" x14ac:dyDescent="0.2">
      <c r="A147" s="42"/>
      <c r="B147" s="42"/>
      <c r="C147" s="43">
        <v>304.5</v>
      </c>
      <c r="D147" s="44" t="s">
        <v>47</v>
      </c>
      <c r="E147" s="44" t="s">
        <v>626</v>
      </c>
      <c r="F147" s="44" t="s">
        <v>627</v>
      </c>
      <c r="G147" s="44" t="s">
        <v>458</v>
      </c>
      <c r="H147" s="44" t="s">
        <v>111</v>
      </c>
      <c r="I147" s="45" t="s">
        <v>51</v>
      </c>
      <c r="J147" s="94">
        <v>9785907546349</v>
      </c>
      <c r="K147" s="46" t="s">
        <v>628</v>
      </c>
      <c r="L147" s="47">
        <v>14</v>
      </c>
      <c r="M147" s="48">
        <v>2022</v>
      </c>
      <c r="N147" s="49" t="s">
        <v>128</v>
      </c>
      <c r="O147" s="49" t="s">
        <v>128</v>
      </c>
      <c r="P147" s="47">
        <v>400</v>
      </c>
      <c r="Q147" s="50">
        <v>0.40100000000000002</v>
      </c>
      <c r="R147" s="47">
        <v>133</v>
      </c>
      <c r="S147" s="47">
        <v>205</v>
      </c>
      <c r="T147" s="47">
        <v>20</v>
      </c>
      <c r="U147" s="44" t="s">
        <v>54</v>
      </c>
      <c r="V147" s="46" t="s">
        <v>55</v>
      </c>
      <c r="W147" s="46" t="s">
        <v>56</v>
      </c>
      <c r="X147" s="49" t="s">
        <v>57</v>
      </c>
      <c r="Y147" s="51" t="s">
        <v>629</v>
      </c>
      <c r="Z147" s="49" t="s">
        <v>59</v>
      </c>
      <c r="AA147" s="46" t="s">
        <v>127</v>
      </c>
      <c r="AB147" s="46" t="s">
        <v>64</v>
      </c>
      <c r="AC147" s="49">
        <f>A147*L147+B147</f>
        <v>0</v>
      </c>
      <c r="AD147" s="52"/>
      <c r="AE147" s="41">
        <f t="shared" si="2"/>
        <v>7.1428571428571425E-2</v>
      </c>
    </row>
    <row r="148" spans="1:31" s="41" customFormat="1" ht="24.95" customHeight="1" x14ac:dyDescent="0.2">
      <c r="A148" s="42"/>
      <c r="B148" s="42"/>
      <c r="C148" s="43">
        <v>396.9</v>
      </c>
      <c r="D148" s="44" t="s">
        <v>61</v>
      </c>
      <c r="E148" s="44" t="s">
        <v>630</v>
      </c>
      <c r="F148" s="44"/>
      <c r="G148" s="44" t="s">
        <v>138</v>
      </c>
      <c r="H148" s="44" t="s">
        <v>111</v>
      </c>
      <c r="I148" s="45" t="s">
        <v>51</v>
      </c>
      <c r="J148" s="94">
        <v>9785002190683</v>
      </c>
      <c r="K148" s="46" t="s">
        <v>631</v>
      </c>
      <c r="L148" s="53">
        <v>0</v>
      </c>
      <c r="M148" s="48">
        <v>2024</v>
      </c>
      <c r="N148" s="49" t="s">
        <v>348</v>
      </c>
      <c r="O148" s="49" t="s">
        <v>326</v>
      </c>
      <c r="P148" s="47">
        <v>144</v>
      </c>
      <c r="Q148" s="50">
        <v>0.35499999999999998</v>
      </c>
      <c r="R148" s="47">
        <v>173</v>
      </c>
      <c r="S148" s="47">
        <v>220</v>
      </c>
      <c r="T148" s="47">
        <v>13</v>
      </c>
      <c r="U148" s="44" t="s">
        <v>197</v>
      </c>
      <c r="V148" s="46" t="s">
        <v>65</v>
      </c>
      <c r="W148" s="46" t="s">
        <v>63</v>
      </c>
      <c r="X148" s="49" t="s">
        <v>57</v>
      </c>
      <c r="Y148" s="51" t="s">
        <v>632</v>
      </c>
      <c r="Z148" s="49" t="s">
        <v>59</v>
      </c>
      <c r="AA148" s="46" t="s">
        <v>66</v>
      </c>
      <c r="AB148" s="46" t="s">
        <v>75</v>
      </c>
      <c r="AC148" s="53">
        <f>A148*L148+B148</f>
        <v>0</v>
      </c>
      <c r="AD148" s="52"/>
      <c r="AE148" s="41">
        <f t="shared" si="2"/>
        <v>0</v>
      </c>
    </row>
    <row r="149" spans="1:31" s="41" customFormat="1" ht="24.95" customHeight="1" x14ac:dyDescent="0.2">
      <c r="A149" s="42"/>
      <c r="B149" s="42"/>
      <c r="C149" s="43">
        <v>384.3</v>
      </c>
      <c r="D149" s="44" t="s">
        <v>47</v>
      </c>
      <c r="E149" s="44" t="s">
        <v>633</v>
      </c>
      <c r="F149" s="44" t="s">
        <v>156</v>
      </c>
      <c r="G149" s="44" t="s">
        <v>157</v>
      </c>
      <c r="H149" s="44" t="s">
        <v>111</v>
      </c>
      <c r="I149" s="45" t="s">
        <v>51</v>
      </c>
      <c r="J149" s="94">
        <v>9785907546479</v>
      </c>
      <c r="K149" s="46" t="s">
        <v>634</v>
      </c>
      <c r="L149" s="47">
        <v>10</v>
      </c>
      <c r="M149" s="48">
        <v>2023</v>
      </c>
      <c r="N149" s="49" t="s">
        <v>186</v>
      </c>
      <c r="O149" s="49" t="s">
        <v>186</v>
      </c>
      <c r="P149" s="47">
        <v>432</v>
      </c>
      <c r="Q149" s="50">
        <v>0.42699999999999999</v>
      </c>
      <c r="R149" s="47">
        <v>133</v>
      </c>
      <c r="S149" s="47">
        <v>205</v>
      </c>
      <c r="T149" s="47">
        <v>21</v>
      </c>
      <c r="U149" s="44" t="s">
        <v>54</v>
      </c>
      <c r="V149" s="46" t="s">
        <v>55</v>
      </c>
      <c r="W149" s="46" t="s">
        <v>56</v>
      </c>
      <c r="X149" s="49" t="s">
        <v>57</v>
      </c>
      <c r="Y149" s="51" t="s">
        <v>635</v>
      </c>
      <c r="Z149" s="49" t="s">
        <v>59</v>
      </c>
      <c r="AA149" s="46" t="s">
        <v>64</v>
      </c>
      <c r="AB149" s="46" t="s">
        <v>64</v>
      </c>
      <c r="AC149" s="49">
        <f>A149*L149+B149</f>
        <v>0</v>
      </c>
      <c r="AD149" s="52"/>
      <c r="AE149" s="41">
        <f t="shared" si="2"/>
        <v>0.1</v>
      </c>
    </row>
    <row r="150" spans="1:31" s="41" customFormat="1" ht="24.95" customHeight="1" x14ac:dyDescent="0.2">
      <c r="A150" s="42"/>
      <c r="B150" s="42"/>
      <c r="C150" s="43">
        <v>302.39999999999998</v>
      </c>
      <c r="D150" s="44" t="s">
        <v>61</v>
      </c>
      <c r="E150" s="44" t="s">
        <v>636</v>
      </c>
      <c r="F150" s="44" t="s">
        <v>637</v>
      </c>
      <c r="G150" s="44" t="s">
        <v>138</v>
      </c>
      <c r="H150" s="44" t="s">
        <v>111</v>
      </c>
      <c r="I150" s="45" t="s">
        <v>51</v>
      </c>
      <c r="J150" s="94">
        <v>9785907545229</v>
      </c>
      <c r="K150" s="46" t="s">
        <v>638</v>
      </c>
      <c r="L150" s="47">
        <v>16</v>
      </c>
      <c r="M150" s="48">
        <v>2022</v>
      </c>
      <c r="N150" s="49" t="s">
        <v>176</v>
      </c>
      <c r="O150" s="49" t="s">
        <v>463</v>
      </c>
      <c r="P150" s="47">
        <v>240</v>
      </c>
      <c r="Q150" s="50">
        <v>0.26800000000000002</v>
      </c>
      <c r="R150" s="47">
        <v>133</v>
      </c>
      <c r="S150" s="47">
        <v>205</v>
      </c>
      <c r="T150" s="47">
        <v>13</v>
      </c>
      <c r="U150" s="44" t="s">
        <v>54</v>
      </c>
      <c r="V150" s="46" t="s">
        <v>55</v>
      </c>
      <c r="W150" s="46" t="s">
        <v>56</v>
      </c>
      <c r="X150" s="49" t="s">
        <v>57</v>
      </c>
      <c r="Y150" s="51" t="s">
        <v>639</v>
      </c>
      <c r="Z150" s="49" t="s">
        <v>59</v>
      </c>
      <c r="AA150" s="46" t="s">
        <v>127</v>
      </c>
      <c r="AB150" s="46" t="s">
        <v>64</v>
      </c>
      <c r="AC150" s="49">
        <f>A150*L150+B150</f>
        <v>0</v>
      </c>
      <c r="AD150" s="52"/>
      <c r="AE150" s="41">
        <f t="shared" si="2"/>
        <v>6.25E-2</v>
      </c>
    </row>
    <row r="151" spans="1:31" s="41" customFormat="1" ht="24.95" customHeight="1" x14ac:dyDescent="0.2">
      <c r="A151" s="42"/>
      <c r="B151" s="42"/>
      <c r="C151" s="43">
        <v>215.3</v>
      </c>
      <c r="D151" s="44" t="s">
        <v>47</v>
      </c>
      <c r="E151" s="44" t="s">
        <v>640</v>
      </c>
      <c r="F151" s="44" t="s">
        <v>641</v>
      </c>
      <c r="G151" s="44" t="s">
        <v>138</v>
      </c>
      <c r="H151" s="44" t="s">
        <v>111</v>
      </c>
      <c r="I151" s="45" t="s">
        <v>51</v>
      </c>
      <c r="J151" s="94">
        <v>9785907546738</v>
      </c>
      <c r="K151" s="46" t="s">
        <v>642</v>
      </c>
      <c r="L151" s="47">
        <v>16</v>
      </c>
      <c r="M151" s="48">
        <v>2023</v>
      </c>
      <c r="N151" s="49" t="s">
        <v>125</v>
      </c>
      <c r="O151" s="49" t="s">
        <v>125</v>
      </c>
      <c r="P151" s="47">
        <v>256</v>
      </c>
      <c r="Q151" s="50">
        <v>0.28100000000000003</v>
      </c>
      <c r="R151" s="47">
        <v>133</v>
      </c>
      <c r="S151" s="47">
        <v>205</v>
      </c>
      <c r="T151" s="47">
        <v>14</v>
      </c>
      <c r="U151" s="44" t="s">
        <v>54</v>
      </c>
      <c r="V151" s="46" t="s">
        <v>55</v>
      </c>
      <c r="W151" s="46" t="s">
        <v>56</v>
      </c>
      <c r="X151" s="49" t="s">
        <v>57</v>
      </c>
      <c r="Y151" s="51" t="s">
        <v>643</v>
      </c>
      <c r="Z151" s="49" t="s">
        <v>59</v>
      </c>
      <c r="AA151" s="46" t="s">
        <v>66</v>
      </c>
      <c r="AB151" s="46" t="s">
        <v>75</v>
      </c>
      <c r="AC151" s="49">
        <f>A151*L151+B151</f>
        <v>0</v>
      </c>
      <c r="AD151" s="52"/>
      <c r="AE151" s="41">
        <f t="shared" si="2"/>
        <v>6.25E-2</v>
      </c>
    </row>
    <row r="152" spans="1:31" s="41" customFormat="1" ht="24.95" customHeight="1" x14ac:dyDescent="0.2">
      <c r="A152" s="42"/>
      <c r="B152" s="42"/>
      <c r="C152" s="43">
        <v>225.8</v>
      </c>
      <c r="D152" s="44" t="s">
        <v>61</v>
      </c>
      <c r="E152" s="44" t="s">
        <v>644</v>
      </c>
      <c r="F152" s="44" t="s">
        <v>583</v>
      </c>
      <c r="G152" s="44" t="s">
        <v>138</v>
      </c>
      <c r="H152" s="44" t="s">
        <v>111</v>
      </c>
      <c r="I152" s="45" t="s">
        <v>51</v>
      </c>
      <c r="J152" s="94">
        <v>9785907545298</v>
      </c>
      <c r="K152" s="46" t="s">
        <v>645</v>
      </c>
      <c r="L152" s="47">
        <v>20</v>
      </c>
      <c r="M152" s="48">
        <v>2022</v>
      </c>
      <c r="N152" s="49" t="s">
        <v>238</v>
      </c>
      <c r="O152" s="49" t="s">
        <v>125</v>
      </c>
      <c r="P152" s="47">
        <v>256</v>
      </c>
      <c r="Q152" s="50">
        <v>0.28100000000000003</v>
      </c>
      <c r="R152" s="47">
        <v>133</v>
      </c>
      <c r="S152" s="47">
        <v>205</v>
      </c>
      <c r="T152" s="47">
        <v>14</v>
      </c>
      <c r="U152" s="44" t="s">
        <v>54</v>
      </c>
      <c r="V152" s="46" t="s">
        <v>55</v>
      </c>
      <c r="W152" s="46" t="s">
        <v>56</v>
      </c>
      <c r="X152" s="49" t="s">
        <v>57</v>
      </c>
      <c r="Y152" s="51" t="s">
        <v>646</v>
      </c>
      <c r="Z152" s="49" t="s">
        <v>59</v>
      </c>
      <c r="AA152" s="46" t="s">
        <v>140</v>
      </c>
      <c r="AB152" s="46" t="s">
        <v>66</v>
      </c>
      <c r="AC152" s="49">
        <f>A152*L152+B152</f>
        <v>0</v>
      </c>
      <c r="AD152" s="52"/>
      <c r="AE152" s="41">
        <f t="shared" si="2"/>
        <v>0.05</v>
      </c>
    </row>
    <row r="153" spans="1:31" s="41" customFormat="1" ht="24.95" customHeight="1" x14ac:dyDescent="0.2">
      <c r="A153" s="42"/>
      <c r="B153" s="42"/>
      <c r="C153" s="43">
        <v>371.7</v>
      </c>
      <c r="D153" s="44" t="s">
        <v>61</v>
      </c>
      <c r="E153" s="44" t="s">
        <v>647</v>
      </c>
      <c r="F153" s="44" t="s">
        <v>648</v>
      </c>
      <c r="G153" s="44"/>
      <c r="H153" s="44" t="s">
        <v>111</v>
      </c>
      <c r="I153" s="45" t="s">
        <v>51</v>
      </c>
      <c r="J153" s="94">
        <v>9785907545007</v>
      </c>
      <c r="K153" s="46" t="s">
        <v>649</v>
      </c>
      <c r="L153" s="47">
        <v>16</v>
      </c>
      <c r="M153" s="48">
        <v>2022</v>
      </c>
      <c r="N153" s="49" t="s">
        <v>650</v>
      </c>
      <c r="O153" s="49" t="s">
        <v>651</v>
      </c>
      <c r="P153" s="47">
        <v>144</v>
      </c>
      <c r="Q153" s="50">
        <v>0.35499999999999998</v>
      </c>
      <c r="R153" s="47">
        <v>173</v>
      </c>
      <c r="S153" s="47">
        <v>220</v>
      </c>
      <c r="T153" s="47">
        <v>13</v>
      </c>
      <c r="U153" s="44" t="s">
        <v>197</v>
      </c>
      <c r="V153" s="46" t="s">
        <v>65</v>
      </c>
      <c r="W153" s="46" t="s">
        <v>63</v>
      </c>
      <c r="X153" s="49" t="s">
        <v>57</v>
      </c>
      <c r="Y153" s="51" t="s">
        <v>652</v>
      </c>
      <c r="Z153" s="49" t="s">
        <v>59</v>
      </c>
      <c r="AA153" s="46" t="s">
        <v>66</v>
      </c>
      <c r="AB153" s="46" t="s">
        <v>66</v>
      </c>
      <c r="AC153" s="49">
        <f>A153*L153+B153</f>
        <v>0</v>
      </c>
      <c r="AD153" s="52"/>
      <c r="AE153" s="41">
        <f t="shared" si="2"/>
        <v>6.25E-2</v>
      </c>
    </row>
    <row r="154" spans="1:31" s="41" customFormat="1" ht="24.95" customHeight="1" x14ac:dyDescent="0.2">
      <c r="A154" s="42"/>
      <c r="B154" s="42"/>
      <c r="C154" s="43">
        <v>365.4</v>
      </c>
      <c r="D154" s="44" t="s">
        <v>61</v>
      </c>
      <c r="E154" s="44" t="s">
        <v>653</v>
      </c>
      <c r="F154" s="44"/>
      <c r="G154" s="44" t="s">
        <v>138</v>
      </c>
      <c r="H154" s="44" t="s">
        <v>111</v>
      </c>
      <c r="I154" s="45" t="s">
        <v>51</v>
      </c>
      <c r="J154" s="94">
        <v>9785002190706</v>
      </c>
      <c r="K154" s="46" t="s">
        <v>654</v>
      </c>
      <c r="L154" s="53">
        <v>0</v>
      </c>
      <c r="M154" s="48">
        <v>2024</v>
      </c>
      <c r="N154" s="49" t="s">
        <v>251</v>
      </c>
      <c r="O154" s="49" t="s">
        <v>570</v>
      </c>
      <c r="P154" s="47">
        <v>112</v>
      </c>
      <c r="Q154" s="50">
        <v>0.29699999999999999</v>
      </c>
      <c r="R154" s="47">
        <v>173</v>
      </c>
      <c r="S154" s="47">
        <v>220</v>
      </c>
      <c r="T154" s="47">
        <v>11</v>
      </c>
      <c r="U154" s="44" t="s">
        <v>197</v>
      </c>
      <c r="V154" s="46" t="s">
        <v>65</v>
      </c>
      <c r="W154" s="46" t="s">
        <v>63</v>
      </c>
      <c r="X154" s="49" t="s">
        <v>57</v>
      </c>
      <c r="Y154" s="51" t="s">
        <v>655</v>
      </c>
      <c r="Z154" s="49" t="s">
        <v>59</v>
      </c>
      <c r="AA154" s="46" t="s">
        <v>66</v>
      </c>
      <c r="AB154" s="46" t="s">
        <v>75</v>
      </c>
      <c r="AC154" s="53">
        <f>A154*L154+B154</f>
        <v>0</v>
      </c>
      <c r="AD154" s="52"/>
      <c r="AE154" s="41">
        <f t="shared" si="2"/>
        <v>0</v>
      </c>
    </row>
    <row r="155" spans="1:31" s="41" customFormat="1" ht="24.95" customHeight="1" x14ac:dyDescent="0.2">
      <c r="A155" s="42"/>
      <c r="B155" s="42"/>
      <c r="C155" s="43">
        <v>365.4</v>
      </c>
      <c r="D155" s="44" t="s">
        <v>61</v>
      </c>
      <c r="E155" s="44" t="s">
        <v>656</v>
      </c>
      <c r="F155" s="44"/>
      <c r="G155" s="44" t="s">
        <v>138</v>
      </c>
      <c r="H155" s="44" t="s">
        <v>111</v>
      </c>
      <c r="I155" s="45" t="s">
        <v>51</v>
      </c>
      <c r="J155" s="94">
        <v>9785002191055</v>
      </c>
      <c r="K155" s="46" t="s">
        <v>657</v>
      </c>
      <c r="L155" s="53">
        <v>0</v>
      </c>
      <c r="M155" s="48">
        <v>2024</v>
      </c>
      <c r="N155" s="49" t="s">
        <v>348</v>
      </c>
      <c r="O155" s="49" t="s">
        <v>570</v>
      </c>
      <c r="P155" s="47">
        <v>128</v>
      </c>
      <c r="Q155" s="50">
        <v>0.32600000000000001</v>
      </c>
      <c r="R155" s="47">
        <v>173</v>
      </c>
      <c r="S155" s="47">
        <v>220</v>
      </c>
      <c r="T155" s="47">
        <v>12</v>
      </c>
      <c r="U155" s="44" t="s">
        <v>197</v>
      </c>
      <c r="V155" s="46" t="s">
        <v>65</v>
      </c>
      <c r="W155" s="46" t="s">
        <v>63</v>
      </c>
      <c r="X155" s="49" t="s">
        <v>57</v>
      </c>
      <c r="Y155" s="51" t="s">
        <v>658</v>
      </c>
      <c r="Z155" s="49" t="s">
        <v>59</v>
      </c>
      <c r="AA155" s="46" t="s">
        <v>66</v>
      </c>
      <c r="AB155" s="46" t="s">
        <v>75</v>
      </c>
      <c r="AC155" s="53">
        <f>A155*L155+B155</f>
        <v>0</v>
      </c>
      <c r="AD155" s="52"/>
      <c r="AE155" s="41">
        <f t="shared" si="2"/>
        <v>0</v>
      </c>
    </row>
    <row r="156" spans="1:31" s="41" customFormat="1" ht="12" customHeight="1" x14ac:dyDescent="0.2">
      <c r="A156" s="42"/>
      <c r="B156" s="42"/>
      <c r="C156" s="43">
        <v>384.3</v>
      </c>
      <c r="D156" s="44" t="s">
        <v>47</v>
      </c>
      <c r="E156" s="44" t="s">
        <v>659</v>
      </c>
      <c r="F156" s="44" t="s">
        <v>660</v>
      </c>
      <c r="G156" s="44"/>
      <c r="H156" s="44" t="s">
        <v>661</v>
      </c>
      <c r="I156" s="45" t="s">
        <v>51</v>
      </c>
      <c r="J156" s="94">
        <v>9785002190058</v>
      </c>
      <c r="K156" s="46" t="s">
        <v>662</v>
      </c>
      <c r="L156" s="53">
        <v>0</v>
      </c>
      <c r="M156" s="48">
        <v>2023</v>
      </c>
      <c r="N156" s="49" t="s">
        <v>663</v>
      </c>
      <c r="O156" s="49" t="s">
        <v>663</v>
      </c>
      <c r="P156" s="47">
        <v>288</v>
      </c>
      <c r="Q156" s="50">
        <v>0.375</v>
      </c>
      <c r="R156" s="47">
        <v>150</v>
      </c>
      <c r="S156" s="47">
        <v>220</v>
      </c>
      <c r="T156" s="47">
        <v>15</v>
      </c>
      <c r="U156" s="44" t="s">
        <v>54</v>
      </c>
      <c r="V156" s="46" t="s">
        <v>664</v>
      </c>
      <c r="W156" s="46" t="s">
        <v>56</v>
      </c>
      <c r="X156" s="49" t="s">
        <v>57</v>
      </c>
      <c r="Y156" s="51" t="s">
        <v>665</v>
      </c>
      <c r="Z156" s="49" t="s">
        <v>59</v>
      </c>
      <c r="AA156" s="46" t="s">
        <v>64</v>
      </c>
      <c r="AB156" s="46" t="s">
        <v>64</v>
      </c>
      <c r="AC156" s="53">
        <f>A156*L156+B156</f>
        <v>0</v>
      </c>
      <c r="AD156" s="52"/>
      <c r="AE156" s="41">
        <f t="shared" si="2"/>
        <v>0</v>
      </c>
    </row>
    <row r="157" spans="1:31" s="41" customFormat="1" ht="24.95" customHeight="1" x14ac:dyDescent="0.2">
      <c r="A157" s="42"/>
      <c r="B157" s="42"/>
      <c r="C157" s="43">
        <v>459.9</v>
      </c>
      <c r="D157" s="44" t="s">
        <v>47</v>
      </c>
      <c r="E157" s="44" t="s">
        <v>666</v>
      </c>
      <c r="F157" s="44" t="s">
        <v>667</v>
      </c>
      <c r="G157" s="44"/>
      <c r="H157" s="44" t="s">
        <v>661</v>
      </c>
      <c r="I157" s="45" t="s">
        <v>51</v>
      </c>
      <c r="J157" s="94">
        <v>9785002190898</v>
      </c>
      <c r="K157" s="46" t="s">
        <v>668</v>
      </c>
      <c r="L157" s="53">
        <v>0</v>
      </c>
      <c r="M157" s="48">
        <v>2024</v>
      </c>
      <c r="N157" s="49" t="s">
        <v>599</v>
      </c>
      <c r="O157" s="49" t="s">
        <v>599</v>
      </c>
      <c r="P157" s="47">
        <v>144</v>
      </c>
      <c r="Q157" s="50">
        <v>0.22900000000000001</v>
      </c>
      <c r="R157" s="47">
        <v>150</v>
      </c>
      <c r="S157" s="47">
        <v>220</v>
      </c>
      <c r="T157" s="47">
        <v>9</v>
      </c>
      <c r="U157" s="44" t="s">
        <v>54</v>
      </c>
      <c r="V157" s="46" t="s">
        <v>664</v>
      </c>
      <c r="W157" s="46" t="s">
        <v>56</v>
      </c>
      <c r="X157" s="49" t="s">
        <v>57</v>
      </c>
      <c r="Y157" s="51" t="s">
        <v>669</v>
      </c>
      <c r="Z157" s="49" t="s">
        <v>59</v>
      </c>
      <c r="AA157" s="46" t="s">
        <v>119</v>
      </c>
      <c r="AB157" s="46" t="s">
        <v>64</v>
      </c>
      <c r="AC157" s="53">
        <f>A157*L157+B157</f>
        <v>0</v>
      </c>
      <c r="AD157" s="52"/>
      <c r="AE157" s="41">
        <f t="shared" si="2"/>
        <v>0</v>
      </c>
    </row>
    <row r="158" spans="1:31" s="41" customFormat="1" ht="24.95" customHeight="1" x14ac:dyDescent="0.2">
      <c r="A158" s="42"/>
      <c r="B158" s="42"/>
      <c r="C158" s="43">
        <v>459.9</v>
      </c>
      <c r="D158" s="44" t="s">
        <v>61</v>
      </c>
      <c r="E158" s="44" t="s">
        <v>670</v>
      </c>
      <c r="F158" s="44" t="s">
        <v>671</v>
      </c>
      <c r="G158" s="44"/>
      <c r="H158" s="44" t="s">
        <v>661</v>
      </c>
      <c r="I158" s="45" t="s">
        <v>51</v>
      </c>
      <c r="J158" s="94">
        <v>9785002191086</v>
      </c>
      <c r="K158" s="46" t="s">
        <v>672</v>
      </c>
      <c r="L158" s="53">
        <v>0</v>
      </c>
      <c r="M158" s="48">
        <v>2024</v>
      </c>
      <c r="N158" s="49" t="s">
        <v>348</v>
      </c>
      <c r="O158" s="49" t="s">
        <v>570</v>
      </c>
      <c r="P158" s="47">
        <v>304</v>
      </c>
      <c r="Q158" s="50">
        <v>0.39100000000000001</v>
      </c>
      <c r="R158" s="47">
        <v>150</v>
      </c>
      <c r="S158" s="47">
        <v>220</v>
      </c>
      <c r="T158" s="47">
        <v>16</v>
      </c>
      <c r="U158" s="44" t="s">
        <v>54</v>
      </c>
      <c r="V158" s="46" t="s">
        <v>664</v>
      </c>
      <c r="W158" s="46" t="s">
        <v>56</v>
      </c>
      <c r="X158" s="49" t="s">
        <v>57</v>
      </c>
      <c r="Y158" s="51" t="s">
        <v>673</v>
      </c>
      <c r="Z158" s="49" t="s">
        <v>59</v>
      </c>
      <c r="AA158" s="46" t="s">
        <v>60</v>
      </c>
      <c r="AB158" s="46" t="s">
        <v>60</v>
      </c>
      <c r="AC158" s="53">
        <f>A158*L158+B158</f>
        <v>0</v>
      </c>
      <c r="AD158" s="52"/>
      <c r="AE158" s="41">
        <f t="shared" si="2"/>
        <v>0</v>
      </c>
    </row>
    <row r="159" spans="1:31" s="41" customFormat="1" ht="24.95" customHeight="1" x14ac:dyDescent="0.2">
      <c r="A159" s="42"/>
      <c r="B159" s="42"/>
      <c r="C159" s="43">
        <v>384.3</v>
      </c>
      <c r="D159" s="44" t="s">
        <v>47</v>
      </c>
      <c r="E159" s="44" t="s">
        <v>674</v>
      </c>
      <c r="F159" s="44" t="s">
        <v>675</v>
      </c>
      <c r="G159" s="44"/>
      <c r="H159" s="44" t="s">
        <v>661</v>
      </c>
      <c r="I159" s="45" t="s">
        <v>51</v>
      </c>
      <c r="J159" s="94">
        <v>9785907545144</v>
      </c>
      <c r="K159" s="46" t="s">
        <v>676</v>
      </c>
      <c r="L159" s="47">
        <v>16</v>
      </c>
      <c r="M159" s="48">
        <v>2022</v>
      </c>
      <c r="N159" s="49" t="s">
        <v>238</v>
      </c>
      <c r="O159" s="49" t="s">
        <v>238</v>
      </c>
      <c r="P159" s="47">
        <v>272</v>
      </c>
      <c r="Q159" s="50">
        <v>0.35899999999999999</v>
      </c>
      <c r="R159" s="47">
        <v>150</v>
      </c>
      <c r="S159" s="47">
        <v>220</v>
      </c>
      <c r="T159" s="47">
        <v>15</v>
      </c>
      <c r="U159" s="44" t="s">
        <v>54</v>
      </c>
      <c r="V159" s="46" t="s">
        <v>664</v>
      </c>
      <c r="W159" s="46" t="s">
        <v>56</v>
      </c>
      <c r="X159" s="49" t="s">
        <v>57</v>
      </c>
      <c r="Y159" s="51" t="s">
        <v>677</v>
      </c>
      <c r="Z159" s="49" t="s">
        <v>59</v>
      </c>
      <c r="AA159" s="46" t="s">
        <v>297</v>
      </c>
      <c r="AB159" s="46" t="s">
        <v>66</v>
      </c>
      <c r="AC159" s="49">
        <f>A159*L159+B159</f>
        <v>0</v>
      </c>
      <c r="AD159" s="52"/>
      <c r="AE159" s="41">
        <f t="shared" si="2"/>
        <v>6.25E-2</v>
      </c>
    </row>
    <row r="160" spans="1:31" s="41" customFormat="1" ht="24.95" customHeight="1" x14ac:dyDescent="0.2">
      <c r="A160" s="42"/>
      <c r="B160" s="42"/>
      <c r="C160" s="43">
        <v>283.5</v>
      </c>
      <c r="D160" s="44" t="s">
        <v>47</v>
      </c>
      <c r="E160" s="44" t="s">
        <v>678</v>
      </c>
      <c r="F160" s="44" t="s">
        <v>675</v>
      </c>
      <c r="G160" s="44"/>
      <c r="H160" s="44" t="s">
        <v>661</v>
      </c>
      <c r="I160" s="45" t="s">
        <v>51</v>
      </c>
      <c r="J160" s="94">
        <v>9785907545922</v>
      </c>
      <c r="K160" s="46" t="s">
        <v>679</v>
      </c>
      <c r="L160" s="47">
        <v>16</v>
      </c>
      <c r="M160" s="48">
        <v>2022</v>
      </c>
      <c r="N160" s="49" t="s">
        <v>680</v>
      </c>
      <c r="O160" s="49" t="s">
        <v>680</v>
      </c>
      <c r="P160" s="47">
        <v>224</v>
      </c>
      <c r="Q160" s="43">
        <v>0.31</v>
      </c>
      <c r="R160" s="47">
        <v>150</v>
      </c>
      <c r="S160" s="47">
        <v>220</v>
      </c>
      <c r="T160" s="47">
        <v>13</v>
      </c>
      <c r="U160" s="44" t="s">
        <v>54</v>
      </c>
      <c r="V160" s="46" t="s">
        <v>664</v>
      </c>
      <c r="W160" s="46" t="s">
        <v>56</v>
      </c>
      <c r="X160" s="49" t="s">
        <v>57</v>
      </c>
      <c r="Y160" s="51" t="s">
        <v>681</v>
      </c>
      <c r="Z160" s="49" t="s">
        <v>59</v>
      </c>
      <c r="AA160" s="46" t="s">
        <v>297</v>
      </c>
      <c r="AB160" s="46" t="s">
        <v>66</v>
      </c>
      <c r="AC160" s="49">
        <f>A160*L160+B160</f>
        <v>0</v>
      </c>
      <c r="AD160" s="52"/>
      <c r="AE160" s="41">
        <f t="shared" si="2"/>
        <v>6.25E-2</v>
      </c>
    </row>
    <row r="161" spans="1:31" s="41" customFormat="1" ht="24.95" customHeight="1" x14ac:dyDescent="0.2">
      <c r="A161" s="42"/>
      <c r="B161" s="42"/>
      <c r="C161" s="43">
        <v>434.7</v>
      </c>
      <c r="D161" s="44" t="s">
        <v>47</v>
      </c>
      <c r="E161" s="44" t="s">
        <v>682</v>
      </c>
      <c r="F161" s="44" t="s">
        <v>675</v>
      </c>
      <c r="G161" s="44"/>
      <c r="H161" s="44" t="s">
        <v>661</v>
      </c>
      <c r="I161" s="45" t="s">
        <v>51</v>
      </c>
      <c r="J161" s="94">
        <v>9785907545458</v>
      </c>
      <c r="K161" s="46" t="s">
        <v>683</v>
      </c>
      <c r="L161" s="47">
        <v>16</v>
      </c>
      <c r="M161" s="48">
        <v>2022</v>
      </c>
      <c r="N161" s="49" t="s">
        <v>139</v>
      </c>
      <c r="O161" s="49" t="s">
        <v>139</v>
      </c>
      <c r="P161" s="47">
        <v>272</v>
      </c>
      <c r="Q161" s="50">
        <v>0.35899999999999999</v>
      </c>
      <c r="R161" s="47">
        <v>150</v>
      </c>
      <c r="S161" s="47">
        <v>220</v>
      </c>
      <c r="T161" s="47">
        <v>15</v>
      </c>
      <c r="U161" s="44" t="s">
        <v>54</v>
      </c>
      <c r="V161" s="46" t="s">
        <v>664</v>
      </c>
      <c r="W161" s="46" t="s">
        <v>56</v>
      </c>
      <c r="X161" s="49" t="s">
        <v>57</v>
      </c>
      <c r="Y161" s="51" t="s">
        <v>684</v>
      </c>
      <c r="Z161" s="49" t="s">
        <v>59</v>
      </c>
      <c r="AA161" s="46" t="s">
        <v>297</v>
      </c>
      <c r="AB161" s="46" t="s">
        <v>66</v>
      </c>
      <c r="AC161" s="49">
        <f>A161*L161+B161</f>
        <v>0</v>
      </c>
      <c r="AD161" s="52"/>
      <c r="AE161" s="41">
        <f t="shared" si="2"/>
        <v>6.25E-2</v>
      </c>
    </row>
    <row r="162" spans="1:31" s="41" customFormat="1" ht="12" customHeight="1" x14ac:dyDescent="0.2">
      <c r="A162" s="42"/>
      <c r="B162" s="42"/>
      <c r="C162" s="43">
        <v>384.3</v>
      </c>
      <c r="D162" s="44" t="s">
        <v>47</v>
      </c>
      <c r="E162" s="44" t="s">
        <v>685</v>
      </c>
      <c r="F162" s="44" t="s">
        <v>686</v>
      </c>
      <c r="G162" s="44"/>
      <c r="H162" s="44" t="s">
        <v>661</v>
      </c>
      <c r="I162" s="45" t="s">
        <v>51</v>
      </c>
      <c r="J162" s="94">
        <v>9785002190072</v>
      </c>
      <c r="K162" s="46" t="s">
        <v>687</v>
      </c>
      <c r="L162" s="53">
        <v>0</v>
      </c>
      <c r="M162" s="48">
        <v>2023</v>
      </c>
      <c r="N162" s="49" t="s">
        <v>663</v>
      </c>
      <c r="O162" s="49" t="s">
        <v>663</v>
      </c>
      <c r="P162" s="47">
        <v>272</v>
      </c>
      <c r="Q162" s="50">
        <v>0.35899999999999999</v>
      </c>
      <c r="R162" s="47">
        <v>150</v>
      </c>
      <c r="S162" s="47">
        <v>220</v>
      </c>
      <c r="T162" s="47">
        <v>15</v>
      </c>
      <c r="U162" s="44" t="s">
        <v>54</v>
      </c>
      <c r="V162" s="46" t="s">
        <v>664</v>
      </c>
      <c r="W162" s="46" t="s">
        <v>56</v>
      </c>
      <c r="X162" s="49" t="s">
        <v>57</v>
      </c>
      <c r="Y162" s="51" t="s">
        <v>688</v>
      </c>
      <c r="Z162" s="49" t="s">
        <v>59</v>
      </c>
      <c r="AA162" s="46" t="s">
        <v>64</v>
      </c>
      <c r="AB162" s="46" t="s">
        <v>66</v>
      </c>
      <c r="AC162" s="53">
        <f>A162*L162+B162</f>
        <v>0</v>
      </c>
      <c r="AD162" s="52"/>
      <c r="AE162" s="41">
        <f t="shared" si="2"/>
        <v>0</v>
      </c>
    </row>
    <row r="163" spans="1:31" s="41" customFormat="1" ht="36.950000000000003" customHeight="1" x14ac:dyDescent="0.2">
      <c r="A163" s="42"/>
      <c r="B163" s="42"/>
      <c r="C163" s="43">
        <v>504</v>
      </c>
      <c r="D163" s="44" t="s">
        <v>47</v>
      </c>
      <c r="E163" s="44" t="s">
        <v>689</v>
      </c>
      <c r="F163" s="44" t="s">
        <v>690</v>
      </c>
      <c r="G163" s="44"/>
      <c r="H163" s="44" t="s">
        <v>691</v>
      </c>
      <c r="I163" s="45" t="s">
        <v>51</v>
      </c>
      <c r="J163" s="94">
        <v>9785002191543</v>
      </c>
      <c r="K163" s="46" t="s">
        <v>692</v>
      </c>
      <c r="L163" s="53">
        <v>0</v>
      </c>
      <c r="M163" s="48">
        <v>2026</v>
      </c>
      <c r="N163" s="49" t="s">
        <v>211</v>
      </c>
      <c r="O163" s="49" t="s">
        <v>211</v>
      </c>
      <c r="P163" s="47">
        <v>128</v>
      </c>
      <c r="Q163" s="50">
        <v>0.44800000000000001</v>
      </c>
      <c r="R163" s="47">
        <v>200</v>
      </c>
      <c r="S163" s="47">
        <v>260</v>
      </c>
      <c r="T163" s="47">
        <v>13</v>
      </c>
      <c r="U163" s="44" t="s">
        <v>197</v>
      </c>
      <c r="V163" s="46" t="s">
        <v>62</v>
      </c>
      <c r="W163" s="46" t="s">
        <v>63</v>
      </c>
      <c r="X163" s="49" t="s">
        <v>57</v>
      </c>
      <c r="Y163" s="51" t="s">
        <v>693</v>
      </c>
      <c r="Z163" s="49" t="s">
        <v>59</v>
      </c>
      <c r="AA163" s="46" t="s">
        <v>64</v>
      </c>
      <c r="AB163" s="46" t="s">
        <v>66</v>
      </c>
      <c r="AC163" s="53">
        <f>A163*L163+B163</f>
        <v>0</v>
      </c>
      <c r="AD163" s="52"/>
      <c r="AE163" s="41">
        <f t="shared" si="2"/>
        <v>0</v>
      </c>
    </row>
    <row r="164" spans="1:31" s="41" customFormat="1" ht="36.950000000000003" customHeight="1" x14ac:dyDescent="0.2">
      <c r="A164" s="42"/>
      <c r="B164" s="42"/>
      <c r="C164" s="43">
        <v>623.70000000000005</v>
      </c>
      <c r="D164" s="44" t="s">
        <v>47</v>
      </c>
      <c r="E164" s="44" t="s">
        <v>694</v>
      </c>
      <c r="F164" s="44" t="s">
        <v>690</v>
      </c>
      <c r="G164" s="44"/>
      <c r="H164" s="44" t="s">
        <v>691</v>
      </c>
      <c r="I164" s="45" t="s">
        <v>51</v>
      </c>
      <c r="J164" s="94">
        <v>9785002190577</v>
      </c>
      <c r="K164" s="46" t="s">
        <v>695</v>
      </c>
      <c r="L164" s="53">
        <v>0</v>
      </c>
      <c r="M164" s="48">
        <v>2024</v>
      </c>
      <c r="N164" s="49" t="s">
        <v>696</v>
      </c>
      <c r="O164" s="49" t="s">
        <v>696</v>
      </c>
      <c r="P164" s="47">
        <v>128</v>
      </c>
      <c r="Q164" s="50">
        <v>0.44800000000000001</v>
      </c>
      <c r="R164" s="47">
        <v>200</v>
      </c>
      <c r="S164" s="47">
        <v>260</v>
      </c>
      <c r="T164" s="47">
        <v>13</v>
      </c>
      <c r="U164" s="44" t="s">
        <v>197</v>
      </c>
      <c r="V164" s="46" t="s">
        <v>62</v>
      </c>
      <c r="W164" s="46" t="s">
        <v>63</v>
      </c>
      <c r="X164" s="49" t="s">
        <v>57</v>
      </c>
      <c r="Y164" s="51" t="s">
        <v>697</v>
      </c>
      <c r="Z164" s="49" t="s">
        <v>59</v>
      </c>
      <c r="AA164" s="46" t="s">
        <v>64</v>
      </c>
      <c r="AB164" s="46" t="s">
        <v>66</v>
      </c>
      <c r="AC164" s="53">
        <f>A164*L164+B164</f>
        <v>0</v>
      </c>
      <c r="AD164" s="52"/>
      <c r="AE164" s="41">
        <f t="shared" si="2"/>
        <v>0</v>
      </c>
    </row>
    <row r="165" spans="1:31" s="41" customFormat="1" ht="50.1" customHeight="1" x14ac:dyDescent="0.2">
      <c r="A165" s="42"/>
      <c r="B165" s="42"/>
      <c r="C165" s="43">
        <v>338.1</v>
      </c>
      <c r="D165" s="44" t="s">
        <v>47</v>
      </c>
      <c r="E165" s="44" t="s">
        <v>698</v>
      </c>
      <c r="F165" s="44" t="s">
        <v>699</v>
      </c>
      <c r="G165" s="44" t="s">
        <v>699</v>
      </c>
      <c r="H165" s="44" t="s">
        <v>700</v>
      </c>
      <c r="I165" s="45" t="s">
        <v>51</v>
      </c>
      <c r="J165" s="94">
        <v>9785907546981</v>
      </c>
      <c r="K165" s="46" t="s">
        <v>701</v>
      </c>
      <c r="L165" s="47">
        <v>20</v>
      </c>
      <c r="M165" s="48">
        <v>2023</v>
      </c>
      <c r="N165" s="49" t="s">
        <v>501</v>
      </c>
      <c r="O165" s="49" t="s">
        <v>501</v>
      </c>
      <c r="P165" s="47">
        <v>96</v>
      </c>
      <c r="Q165" s="50">
        <v>0.27100000000000002</v>
      </c>
      <c r="R165" s="47">
        <v>175</v>
      </c>
      <c r="S165" s="47">
        <v>220</v>
      </c>
      <c r="T165" s="47">
        <v>10</v>
      </c>
      <c r="U165" s="44" t="s">
        <v>197</v>
      </c>
      <c r="V165" s="46" t="s">
        <v>65</v>
      </c>
      <c r="W165" s="46" t="s">
        <v>63</v>
      </c>
      <c r="X165" s="49" t="s">
        <v>57</v>
      </c>
      <c r="Y165" s="51" t="s">
        <v>702</v>
      </c>
      <c r="Z165" s="49" t="s">
        <v>59</v>
      </c>
      <c r="AA165" s="46" t="s">
        <v>66</v>
      </c>
      <c r="AB165" s="46" t="s">
        <v>66</v>
      </c>
      <c r="AC165" s="49">
        <f>A165*L165+B165</f>
        <v>0</v>
      </c>
      <c r="AD165" s="52"/>
      <c r="AE165" s="41">
        <f t="shared" si="2"/>
        <v>0.05</v>
      </c>
    </row>
    <row r="166" spans="1:31" s="41" customFormat="1" ht="50.1" customHeight="1" x14ac:dyDescent="0.2">
      <c r="A166" s="42"/>
      <c r="B166" s="42"/>
      <c r="C166" s="43">
        <v>279.3</v>
      </c>
      <c r="D166" s="44" t="s">
        <v>61</v>
      </c>
      <c r="E166" s="44" t="s">
        <v>703</v>
      </c>
      <c r="F166" s="44" t="s">
        <v>704</v>
      </c>
      <c r="G166" s="44"/>
      <c r="H166" s="44" t="s">
        <v>700</v>
      </c>
      <c r="I166" s="45" t="s">
        <v>51</v>
      </c>
      <c r="J166" s="94">
        <v>9785002191154</v>
      </c>
      <c r="K166" s="46" t="s">
        <v>705</v>
      </c>
      <c r="L166" s="53">
        <v>0</v>
      </c>
      <c r="M166" s="48">
        <v>2024</v>
      </c>
      <c r="N166" s="49" t="s">
        <v>348</v>
      </c>
      <c r="O166" s="49" t="s">
        <v>706</v>
      </c>
      <c r="P166" s="47">
        <v>160</v>
      </c>
      <c r="Q166" s="50">
        <v>0.20100000000000001</v>
      </c>
      <c r="R166" s="47">
        <v>133</v>
      </c>
      <c r="S166" s="47">
        <v>205</v>
      </c>
      <c r="T166" s="47">
        <v>10</v>
      </c>
      <c r="U166" s="44" t="s">
        <v>54</v>
      </c>
      <c r="V166" s="46" t="s">
        <v>55</v>
      </c>
      <c r="W166" s="46" t="s">
        <v>56</v>
      </c>
      <c r="X166" s="49" t="s">
        <v>57</v>
      </c>
      <c r="Y166" s="51" t="s">
        <v>707</v>
      </c>
      <c r="Z166" s="49" t="s">
        <v>59</v>
      </c>
      <c r="AA166" s="46" t="s">
        <v>119</v>
      </c>
      <c r="AB166" s="46" t="s">
        <v>60</v>
      </c>
      <c r="AC166" s="53">
        <f>A166*L166+B166</f>
        <v>0</v>
      </c>
      <c r="AD166" s="52"/>
      <c r="AE166" s="41">
        <f t="shared" si="2"/>
        <v>0</v>
      </c>
    </row>
    <row r="167" spans="1:31" s="41" customFormat="1" ht="50.1" customHeight="1" x14ac:dyDescent="0.2">
      <c r="A167" s="42"/>
      <c r="B167" s="42"/>
      <c r="C167" s="43">
        <v>521.9</v>
      </c>
      <c r="D167" s="44" t="s">
        <v>61</v>
      </c>
      <c r="E167" s="44" t="s">
        <v>708</v>
      </c>
      <c r="F167" s="44" t="s">
        <v>709</v>
      </c>
      <c r="G167" s="44"/>
      <c r="H167" s="44" t="s">
        <v>700</v>
      </c>
      <c r="I167" s="45" t="s">
        <v>51</v>
      </c>
      <c r="J167" s="94">
        <v>9785002191178</v>
      </c>
      <c r="K167" s="46" t="s">
        <v>710</v>
      </c>
      <c r="L167" s="53">
        <v>0</v>
      </c>
      <c r="M167" s="48">
        <v>2024</v>
      </c>
      <c r="N167" s="49" t="s">
        <v>348</v>
      </c>
      <c r="O167" s="49" t="s">
        <v>711</v>
      </c>
      <c r="P167" s="47">
        <v>112</v>
      </c>
      <c r="Q167" s="50">
        <v>0.30099999999999999</v>
      </c>
      <c r="R167" s="47">
        <v>175</v>
      </c>
      <c r="S167" s="47">
        <v>220</v>
      </c>
      <c r="T167" s="47">
        <v>11</v>
      </c>
      <c r="U167" s="44" t="s">
        <v>197</v>
      </c>
      <c r="V167" s="46" t="s">
        <v>65</v>
      </c>
      <c r="W167" s="46" t="s">
        <v>63</v>
      </c>
      <c r="X167" s="49" t="s">
        <v>57</v>
      </c>
      <c r="Y167" s="51" t="s">
        <v>712</v>
      </c>
      <c r="Z167" s="49" t="s">
        <v>59</v>
      </c>
      <c r="AA167" s="46" t="s">
        <v>64</v>
      </c>
      <c r="AB167" s="46" t="s">
        <v>64</v>
      </c>
      <c r="AC167" s="53">
        <f>A167*L167+B167</f>
        <v>0</v>
      </c>
      <c r="AD167" s="52"/>
      <c r="AE167" s="41">
        <f t="shared" si="2"/>
        <v>0</v>
      </c>
    </row>
    <row r="168" spans="1:31" s="41" customFormat="1" ht="24.95" customHeight="1" x14ac:dyDescent="0.2">
      <c r="A168" s="42"/>
      <c r="B168" s="42"/>
      <c r="C168" s="43">
        <v>262.5</v>
      </c>
      <c r="D168" s="44" t="s">
        <v>47</v>
      </c>
      <c r="E168" s="44" t="s">
        <v>713</v>
      </c>
      <c r="F168" s="44" t="s">
        <v>675</v>
      </c>
      <c r="G168" s="44"/>
      <c r="H168" s="44" t="s">
        <v>714</v>
      </c>
      <c r="I168" s="45" t="s">
        <v>51</v>
      </c>
      <c r="J168" s="94">
        <v>9785907546936</v>
      </c>
      <c r="K168" s="46" t="s">
        <v>715</v>
      </c>
      <c r="L168" s="47">
        <v>14</v>
      </c>
      <c r="M168" s="48">
        <v>2023</v>
      </c>
      <c r="N168" s="49" t="s">
        <v>716</v>
      </c>
      <c r="O168" s="49" t="s">
        <v>716</v>
      </c>
      <c r="P168" s="47">
        <v>48</v>
      </c>
      <c r="Q168" s="50">
        <v>0.24099999999999999</v>
      </c>
      <c r="R168" s="47">
        <v>200</v>
      </c>
      <c r="S168" s="47">
        <v>220</v>
      </c>
      <c r="T168" s="47">
        <v>6</v>
      </c>
      <c r="U168" s="44" t="s">
        <v>717</v>
      </c>
      <c r="V168" s="46" t="s">
        <v>718</v>
      </c>
      <c r="W168" s="46" t="s">
        <v>63</v>
      </c>
      <c r="X168" s="49" t="s">
        <v>57</v>
      </c>
      <c r="Y168" s="51" t="s">
        <v>719</v>
      </c>
      <c r="Z168" s="49" t="s">
        <v>59</v>
      </c>
      <c r="AA168" s="46" t="s">
        <v>66</v>
      </c>
      <c r="AB168" s="46" t="s">
        <v>75</v>
      </c>
      <c r="AC168" s="49">
        <f>A168*L168+B168</f>
        <v>0</v>
      </c>
      <c r="AD168" s="52"/>
      <c r="AE168" s="41">
        <f t="shared" si="2"/>
        <v>7.1428571428571425E-2</v>
      </c>
    </row>
    <row r="169" spans="1:31" s="41" customFormat="1" ht="24.95" customHeight="1" x14ac:dyDescent="0.2">
      <c r="A169" s="42"/>
      <c r="B169" s="42"/>
      <c r="C169" s="43">
        <v>262.5</v>
      </c>
      <c r="D169" s="44" t="s">
        <v>47</v>
      </c>
      <c r="E169" s="44" t="s">
        <v>720</v>
      </c>
      <c r="F169" s="44" t="s">
        <v>675</v>
      </c>
      <c r="G169" s="44"/>
      <c r="H169" s="44" t="s">
        <v>714</v>
      </c>
      <c r="I169" s="45" t="s">
        <v>51</v>
      </c>
      <c r="J169" s="94">
        <v>9785907546790</v>
      </c>
      <c r="K169" s="46" t="s">
        <v>721</v>
      </c>
      <c r="L169" s="47">
        <v>12</v>
      </c>
      <c r="M169" s="48">
        <v>2023</v>
      </c>
      <c r="N169" s="49" t="s">
        <v>135</v>
      </c>
      <c r="O169" s="49" t="s">
        <v>135</v>
      </c>
      <c r="P169" s="47">
        <v>48</v>
      </c>
      <c r="Q169" s="50">
        <v>0.24099999999999999</v>
      </c>
      <c r="R169" s="47">
        <v>200</v>
      </c>
      <c r="S169" s="47">
        <v>220</v>
      </c>
      <c r="T169" s="47">
        <v>6</v>
      </c>
      <c r="U169" s="44" t="s">
        <v>717</v>
      </c>
      <c r="V169" s="46" t="s">
        <v>718</v>
      </c>
      <c r="W169" s="46" t="s">
        <v>63</v>
      </c>
      <c r="X169" s="49" t="s">
        <v>57</v>
      </c>
      <c r="Y169" s="51" t="s">
        <v>722</v>
      </c>
      <c r="Z169" s="49" t="s">
        <v>59</v>
      </c>
      <c r="AA169" s="46" t="s">
        <v>66</v>
      </c>
      <c r="AB169" s="46" t="s">
        <v>75</v>
      </c>
      <c r="AC169" s="49">
        <f>A169*L169+B169</f>
        <v>0</v>
      </c>
      <c r="AD169" s="52"/>
      <c r="AE169" s="41">
        <f t="shared" si="2"/>
        <v>8.3333333333333329E-2</v>
      </c>
    </row>
    <row r="170" spans="1:31" s="41" customFormat="1" ht="24.95" customHeight="1" x14ac:dyDescent="0.2">
      <c r="A170" s="42"/>
      <c r="B170" s="42"/>
      <c r="C170" s="43">
        <v>252</v>
      </c>
      <c r="D170" s="44" t="s">
        <v>47</v>
      </c>
      <c r="E170" s="44" t="s">
        <v>723</v>
      </c>
      <c r="F170" s="44" t="s">
        <v>675</v>
      </c>
      <c r="G170" s="44"/>
      <c r="H170" s="44" t="s">
        <v>714</v>
      </c>
      <c r="I170" s="45" t="s">
        <v>51</v>
      </c>
      <c r="J170" s="94">
        <v>9785002190423</v>
      </c>
      <c r="K170" s="46" t="s">
        <v>724</v>
      </c>
      <c r="L170" s="47">
        <v>10</v>
      </c>
      <c r="M170" s="48">
        <v>2023</v>
      </c>
      <c r="N170" s="49" t="s">
        <v>467</v>
      </c>
      <c r="O170" s="49" t="s">
        <v>467</v>
      </c>
      <c r="P170" s="47">
        <v>48</v>
      </c>
      <c r="Q170" s="50">
        <v>0.24099999999999999</v>
      </c>
      <c r="R170" s="47">
        <v>200</v>
      </c>
      <c r="S170" s="47">
        <v>220</v>
      </c>
      <c r="T170" s="47">
        <v>6</v>
      </c>
      <c r="U170" s="44" t="s">
        <v>717</v>
      </c>
      <c r="V170" s="46" t="s">
        <v>718</v>
      </c>
      <c r="W170" s="46" t="s">
        <v>63</v>
      </c>
      <c r="X170" s="49" t="s">
        <v>57</v>
      </c>
      <c r="Y170" s="51" t="s">
        <v>725</v>
      </c>
      <c r="Z170" s="49" t="s">
        <v>59</v>
      </c>
      <c r="AA170" s="46" t="s">
        <v>66</v>
      </c>
      <c r="AB170" s="46" t="s">
        <v>75</v>
      </c>
      <c r="AC170" s="49">
        <f>A170*L170+B170</f>
        <v>0</v>
      </c>
      <c r="AD170" s="52"/>
      <c r="AE170" s="41">
        <f t="shared" si="2"/>
        <v>0.1</v>
      </c>
    </row>
    <row r="171" spans="1:31" s="41" customFormat="1" ht="24.95" customHeight="1" x14ac:dyDescent="0.2">
      <c r="A171" s="42"/>
      <c r="B171" s="42"/>
      <c r="C171" s="43">
        <v>252</v>
      </c>
      <c r="D171" s="44" t="s">
        <v>47</v>
      </c>
      <c r="E171" s="44" t="s">
        <v>726</v>
      </c>
      <c r="F171" s="44" t="s">
        <v>675</v>
      </c>
      <c r="G171" s="44"/>
      <c r="H171" s="44" t="s">
        <v>714</v>
      </c>
      <c r="I171" s="45" t="s">
        <v>51</v>
      </c>
      <c r="J171" s="94">
        <v>9785002190225</v>
      </c>
      <c r="K171" s="46" t="s">
        <v>727</v>
      </c>
      <c r="L171" s="47">
        <v>10</v>
      </c>
      <c r="M171" s="48">
        <v>2023</v>
      </c>
      <c r="N171" s="49" t="s">
        <v>728</v>
      </c>
      <c r="O171" s="49" t="s">
        <v>728</v>
      </c>
      <c r="P171" s="47">
        <v>48</v>
      </c>
      <c r="Q171" s="50">
        <v>0.24099999999999999</v>
      </c>
      <c r="R171" s="47">
        <v>200</v>
      </c>
      <c r="S171" s="47">
        <v>220</v>
      </c>
      <c r="T171" s="47">
        <v>6</v>
      </c>
      <c r="U171" s="44" t="s">
        <v>717</v>
      </c>
      <c r="V171" s="46" t="s">
        <v>718</v>
      </c>
      <c r="W171" s="46" t="s">
        <v>63</v>
      </c>
      <c r="X171" s="49" t="s">
        <v>57</v>
      </c>
      <c r="Y171" s="51" t="s">
        <v>729</v>
      </c>
      <c r="Z171" s="49" t="s">
        <v>59</v>
      </c>
      <c r="AA171" s="46" t="s">
        <v>66</v>
      </c>
      <c r="AB171" s="46" t="s">
        <v>75</v>
      </c>
      <c r="AC171" s="49">
        <f>A171*L171+B171</f>
        <v>0</v>
      </c>
      <c r="AD171" s="52"/>
      <c r="AE171" s="41">
        <f t="shared" si="2"/>
        <v>0.1</v>
      </c>
    </row>
    <row r="172" spans="1:31" s="41" customFormat="1" ht="24.95" customHeight="1" x14ac:dyDescent="0.2">
      <c r="A172" s="42"/>
      <c r="B172" s="42"/>
      <c r="C172" s="43">
        <v>262.5</v>
      </c>
      <c r="D172" s="44" t="s">
        <v>47</v>
      </c>
      <c r="E172" s="44" t="s">
        <v>730</v>
      </c>
      <c r="F172" s="44" t="s">
        <v>675</v>
      </c>
      <c r="G172" s="44"/>
      <c r="H172" s="44" t="s">
        <v>714</v>
      </c>
      <c r="I172" s="45" t="s">
        <v>51</v>
      </c>
      <c r="J172" s="94">
        <v>9785907546868</v>
      </c>
      <c r="K172" s="46" t="s">
        <v>731</v>
      </c>
      <c r="L172" s="47">
        <v>12</v>
      </c>
      <c r="M172" s="48">
        <v>2023</v>
      </c>
      <c r="N172" s="49" t="s">
        <v>112</v>
      </c>
      <c r="O172" s="49" t="s">
        <v>112</v>
      </c>
      <c r="P172" s="47">
        <v>48</v>
      </c>
      <c r="Q172" s="50">
        <v>0.24099999999999999</v>
      </c>
      <c r="R172" s="47">
        <v>200</v>
      </c>
      <c r="S172" s="47">
        <v>220</v>
      </c>
      <c r="T172" s="47">
        <v>6</v>
      </c>
      <c r="U172" s="44" t="s">
        <v>717</v>
      </c>
      <c r="V172" s="46" t="s">
        <v>718</v>
      </c>
      <c r="W172" s="46" t="s">
        <v>63</v>
      </c>
      <c r="X172" s="49" t="s">
        <v>57</v>
      </c>
      <c r="Y172" s="51" t="s">
        <v>732</v>
      </c>
      <c r="Z172" s="49" t="s">
        <v>59</v>
      </c>
      <c r="AA172" s="46" t="s">
        <v>66</v>
      </c>
      <c r="AB172" s="46" t="s">
        <v>75</v>
      </c>
      <c r="AC172" s="49">
        <f>A172*L172+B172</f>
        <v>0</v>
      </c>
      <c r="AD172" s="52"/>
      <c r="AE172" s="41">
        <f t="shared" si="2"/>
        <v>8.3333333333333329E-2</v>
      </c>
    </row>
    <row r="173" spans="1:31" s="41" customFormat="1" ht="24.95" customHeight="1" x14ac:dyDescent="0.2">
      <c r="A173" s="42"/>
      <c r="B173" s="42"/>
      <c r="C173" s="43">
        <v>262.5</v>
      </c>
      <c r="D173" s="44" t="s">
        <v>47</v>
      </c>
      <c r="E173" s="44" t="s">
        <v>733</v>
      </c>
      <c r="F173" s="44" t="s">
        <v>675</v>
      </c>
      <c r="G173" s="44"/>
      <c r="H173" s="44" t="s">
        <v>714</v>
      </c>
      <c r="I173" s="45" t="s">
        <v>51</v>
      </c>
      <c r="J173" s="94">
        <v>9785907546950</v>
      </c>
      <c r="K173" s="46" t="s">
        <v>734</v>
      </c>
      <c r="L173" s="47">
        <v>10</v>
      </c>
      <c r="M173" s="48">
        <v>2023</v>
      </c>
      <c r="N173" s="49" t="s">
        <v>108</v>
      </c>
      <c r="O173" s="49" t="s">
        <v>108</v>
      </c>
      <c r="P173" s="47">
        <v>48</v>
      </c>
      <c r="Q173" s="50">
        <v>0.24099999999999999</v>
      </c>
      <c r="R173" s="47">
        <v>200</v>
      </c>
      <c r="S173" s="47">
        <v>220</v>
      </c>
      <c r="T173" s="47">
        <v>6</v>
      </c>
      <c r="U173" s="44" t="s">
        <v>717</v>
      </c>
      <c r="V173" s="46" t="s">
        <v>718</v>
      </c>
      <c r="W173" s="46" t="s">
        <v>63</v>
      </c>
      <c r="X173" s="49" t="s">
        <v>57</v>
      </c>
      <c r="Y173" s="51" t="s">
        <v>735</v>
      </c>
      <c r="Z173" s="49" t="s">
        <v>59</v>
      </c>
      <c r="AA173" s="46" t="s">
        <v>66</v>
      </c>
      <c r="AB173" s="46" t="s">
        <v>75</v>
      </c>
      <c r="AC173" s="49">
        <f>A173*L173+B173</f>
        <v>0</v>
      </c>
      <c r="AD173" s="52"/>
      <c r="AE173" s="41">
        <f t="shared" si="2"/>
        <v>0.1</v>
      </c>
    </row>
    <row r="174" spans="1:31" s="41" customFormat="1" ht="24.95" customHeight="1" x14ac:dyDescent="0.2">
      <c r="A174" s="42"/>
      <c r="B174" s="42"/>
      <c r="C174" s="43">
        <v>262.5</v>
      </c>
      <c r="D174" s="44" t="s">
        <v>47</v>
      </c>
      <c r="E174" s="44" t="s">
        <v>736</v>
      </c>
      <c r="F174" s="44" t="s">
        <v>675</v>
      </c>
      <c r="G174" s="44"/>
      <c r="H174" s="44" t="s">
        <v>714</v>
      </c>
      <c r="I174" s="45" t="s">
        <v>51</v>
      </c>
      <c r="J174" s="94">
        <v>9785907546806</v>
      </c>
      <c r="K174" s="46" t="s">
        <v>737</v>
      </c>
      <c r="L174" s="47">
        <v>12</v>
      </c>
      <c r="M174" s="48">
        <v>2023</v>
      </c>
      <c r="N174" s="49" t="s">
        <v>361</v>
      </c>
      <c r="O174" s="49" t="s">
        <v>361</v>
      </c>
      <c r="P174" s="47">
        <v>48</v>
      </c>
      <c r="Q174" s="50">
        <v>0.24099999999999999</v>
      </c>
      <c r="R174" s="47">
        <v>200</v>
      </c>
      <c r="S174" s="47">
        <v>220</v>
      </c>
      <c r="T174" s="47">
        <v>6</v>
      </c>
      <c r="U174" s="44" t="s">
        <v>717</v>
      </c>
      <c r="V174" s="46" t="s">
        <v>718</v>
      </c>
      <c r="W174" s="46" t="s">
        <v>63</v>
      </c>
      <c r="X174" s="49" t="s">
        <v>57</v>
      </c>
      <c r="Y174" s="51" t="s">
        <v>738</v>
      </c>
      <c r="Z174" s="49" t="s">
        <v>59</v>
      </c>
      <c r="AA174" s="46" t="s">
        <v>66</v>
      </c>
      <c r="AB174" s="46" t="s">
        <v>75</v>
      </c>
      <c r="AC174" s="49">
        <f>A174*L174+B174</f>
        <v>0</v>
      </c>
      <c r="AD174" s="52"/>
      <c r="AE174" s="41">
        <f t="shared" si="2"/>
        <v>8.3333333333333329E-2</v>
      </c>
    </row>
    <row r="175" spans="1:31" s="41" customFormat="1" ht="24.95" customHeight="1" x14ac:dyDescent="0.2">
      <c r="A175" s="42"/>
      <c r="B175" s="42"/>
      <c r="C175" s="43">
        <v>252</v>
      </c>
      <c r="D175" s="44" t="s">
        <v>47</v>
      </c>
      <c r="E175" s="44" t="s">
        <v>739</v>
      </c>
      <c r="F175" s="44" t="s">
        <v>675</v>
      </c>
      <c r="G175" s="44"/>
      <c r="H175" s="44" t="s">
        <v>714</v>
      </c>
      <c r="I175" s="45" t="s">
        <v>51</v>
      </c>
      <c r="J175" s="94">
        <v>9785002190218</v>
      </c>
      <c r="K175" s="46" t="s">
        <v>740</v>
      </c>
      <c r="L175" s="47">
        <v>10</v>
      </c>
      <c r="M175" s="48">
        <v>2023</v>
      </c>
      <c r="N175" s="49" t="s">
        <v>728</v>
      </c>
      <c r="O175" s="49" t="s">
        <v>728</v>
      </c>
      <c r="P175" s="47">
        <v>48</v>
      </c>
      <c r="Q175" s="50">
        <v>0.24099999999999999</v>
      </c>
      <c r="R175" s="47">
        <v>200</v>
      </c>
      <c r="S175" s="47">
        <v>220</v>
      </c>
      <c r="T175" s="47">
        <v>6</v>
      </c>
      <c r="U175" s="44" t="s">
        <v>717</v>
      </c>
      <c r="V175" s="46" t="s">
        <v>718</v>
      </c>
      <c r="W175" s="46" t="s">
        <v>63</v>
      </c>
      <c r="X175" s="49" t="s">
        <v>57</v>
      </c>
      <c r="Y175" s="51" t="s">
        <v>741</v>
      </c>
      <c r="Z175" s="49" t="s">
        <v>59</v>
      </c>
      <c r="AA175" s="46" t="s">
        <v>66</v>
      </c>
      <c r="AB175" s="46" t="s">
        <v>75</v>
      </c>
      <c r="AC175" s="49">
        <f>A175*L175+B175</f>
        <v>0</v>
      </c>
      <c r="AD175" s="52"/>
      <c r="AE175" s="41">
        <f t="shared" si="2"/>
        <v>0.1</v>
      </c>
    </row>
    <row r="176" spans="1:31" s="41" customFormat="1" ht="24.95" customHeight="1" x14ac:dyDescent="0.2">
      <c r="A176" s="42"/>
      <c r="B176" s="42"/>
      <c r="C176" s="43">
        <v>262.5</v>
      </c>
      <c r="D176" s="44" t="s">
        <v>47</v>
      </c>
      <c r="E176" s="44" t="s">
        <v>742</v>
      </c>
      <c r="F176" s="44" t="s">
        <v>675</v>
      </c>
      <c r="G176" s="44"/>
      <c r="H176" s="44" t="s">
        <v>714</v>
      </c>
      <c r="I176" s="45" t="s">
        <v>51</v>
      </c>
      <c r="J176" s="94">
        <v>9785907546943</v>
      </c>
      <c r="K176" s="46" t="s">
        <v>743</v>
      </c>
      <c r="L176" s="47">
        <v>14</v>
      </c>
      <c r="M176" s="48">
        <v>2023</v>
      </c>
      <c r="N176" s="49" t="s">
        <v>744</v>
      </c>
      <c r="O176" s="49" t="s">
        <v>744</v>
      </c>
      <c r="P176" s="47">
        <v>48</v>
      </c>
      <c r="Q176" s="50">
        <v>0.24099999999999999</v>
      </c>
      <c r="R176" s="47">
        <v>200</v>
      </c>
      <c r="S176" s="47">
        <v>220</v>
      </c>
      <c r="T176" s="47">
        <v>6</v>
      </c>
      <c r="U176" s="44" t="s">
        <v>717</v>
      </c>
      <c r="V176" s="46" t="s">
        <v>718</v>
      </c>
      <c r="W176" s="46" t="s">
        <v>63</v>
      </c>
      <c r="X176" s="49" t="s">
        <v>57</v>
      </c>
      <c r="Y176" s="51" t="s">
        <v>745</v>
      </c>
      <c r="Z176" s="49" t="s">
        <v>59</v>
      </c>
      <c r="AA176" s="46" t="s">
        <v>66</v>
      </c>
      <c r="AB176" s="46" t="s">
        <v>75</v>
      </c>
      <c r="AC176" s="49">
        <f>A176*L176+B176</f>
        <v>0</v>
      </c>
      <c r="AD176" s="52"/>
      <c r="AE176" s="41">
        <f t="shared" ref="AE176:AE238" si="3">IF(L176&gt;0,1/L176,0)</f>
        <v>7.1428571428571425E-2</v>
      </c>
    </row>
    <row r="177" spans="1:31" s="41" customFormat="1" ht="24.95" customHeight="1" x14ac:dyDescent="0.2">
      <c r="A177" s="42"/>
      <c r="B177" s="42"/>
      <c r="C177" s="43">
        <v>262.5</v>
      </c>
      <c r="D177" s="44" t="s">
        <v>47</v>
      </c>
      <c r="E177" s="44" t="s">
        <v>746</v>
      </c>
      <c r="F177" s="44" t="s">
        <v>675</v>
      </c>
      <c r="G177" s="44"/>
      <c r="H177" s="44" t="s">
        <v>714</v>
      </c>
      <c r="I177" s="45" t="s">
        <v>51</v>
      </c>
      <c r="J177" s="94">
        <v>9785907546875</v>
      </c>
      <c r="K177" s="46" t="s">
        <v>747</v>
      </c>
      <c r="L177" s="47">
        <v>12</v>
      </c>
      <c r="M177" s="48">
        <v>2023</v>
      </c>
      <c r="N177" s="49" t="s">
        <v>112</v>
      </c>
      <c r="O177" s="49" t="s">
        <v>112</v>
      </c>
      <c r="P177" s="47">
        <v>48</v>
      </c>
      <c r="Q177" s="50">
        <v>0.24099999999999999</v>
      </c>
      <c r="R177" s="47">
        <v>200</v>
      </c>
      <c r="S177" s="47">
        <v>220</v>
      </c>
      <c r="T177" s="47">
        <v>6</v>
      </c>
      <c r="U177" s="44" t="s">
        <v>717</v>
      </c>
      <c r="V177" s="46" t="s">
        <v>718</v>
      </c>
      <c r="W177" s="46" t="s">
        <v>63</v>
      </c>
      <c r="X177" s="49" t="s">
        <v>57</v>
      </c>
      <c r="Y177" s="51" t="s">
        <v>748</v>
      </c>
      <c r="Z177" s="49" t="s">
        <v>59</v>
      </c>
      <c r="AA177" s="46" t="s">
        <v>66</v>
      </c>
      <c r="AB177" s="46" t="s">
        <v>75</v>
      </c>
      <c r="AC177" s="49">
        <f>A177*L177+B177</f>
        <v>0</v>
      </c>
      <c r="AD177" s="52"/>
      <c r="AE177" s="41">
        <f t="shared" si="3"/>
        <v>8.3333333333333329E-2</v>
      </c>
    </row>
    <row r="178" spans="1:31" s="41" customFormat="1" ht="12" customHeight="1" x14ac:dyDescent="0.2">
      <c r="A178" s="42"/>
      <c r="B178" s="42"/>
      <c r="C178" s="43">
        <v>199.5</v>
      </c>
      <c r="D178" s="44" t="s">
        <v>47</v>
      </c>
      <c r="E178" s="44" t="s">
        <v>749</v>
      </c>
      <c r="F178" s="44" t="s">
        <v>675</v>
      </c>
      <c r="G178" s="44"/>
      <c r="H178" s="44" t="s">
        <v>750</v>
      </c>
      <c r="I178" s="45" t="s">
        <v>51</v>
      </c>
      <c r="J178" s="94">
        <v>9785907545045</v>
      </c>
      <c r="K178" s="46" t="s">
        <v>751</v>
      </c>
      <c r="L178" s="47">
        <v>16</v>
      </c>
      <c r="M178" s="48">
        <v>2022</v>
      </c>
      <c r="N178" s="49" t="s">
        <v>650</v>
      </c>
      <c r="O178" s="49" t="s">
        <v>650</v>
      </c>
      <c r="P178" s="47">
        <v>48</v>
      </c>
      <c r="Q178" s="50">
        <v>0.24099999999999999</v>
      </c>
      <c r="R178" s="47">
        <v>200</v>
      </c>
      <c r="S178" s="47">
        <v>220</v>
      </c>
      <c r="T178" s="47">
        <v>6</v>
      </c>
      <c r="U178" s="44" t="s">
        <v>717</v>
      </c>
      <c r="V178" s="46" t="s">
        <v>718</v>
      </c>
      <c r="W178" s="46" t="s">
        <v>63</v>
      </c>
      <c r="X178" s="49" t="s">
        <v>57</v>
      </c>
      <c r="Y178" s="51" t="s">
        <v>752</v>
      </c>
      <c r="Z178" s="49" t="s">
        <v>59</v>
      </c>
      <c r="AA178" s="46" t="s">
        <v>74</v>
      </c>
      <c r="AB178" s="46" t="s">
        <v>75</v>
      </c>
      <c r="AC178" s="49">
        <f>A178*L178+B178</f>
        <v>0</v>
      </c>
      <c r="AD178" s="52"/>
      <c r="AE178" s="41">
        <f t="shared" si="3"/>
        <v>6.25E-2</v>
      </c>
    </row>
    <row r="179" spans="1:31" s="41" customFormat="1" ht="24.95" customHeight="1" x14ac:dyDescent="0.2">
      <c r="A179" s="42"/>
      <c r="B179" s="42"/>
      <c r="C179" s="43">
        <v>399</v>
      </c>
      <c r="D179" s="44" t="s">
        <v>47</v>
      </c>
      <c r="E179" s="44" t="s">
        <v>753</v>
      </c>
      <c r="F179" s="44" t="s">
        <v>675</v>
      </c>
      <c r="G179" s="44"/>
      <c r="H179" s="44" t="s">
        <v>750</v>
      </c>
      <c r="I179" s="45" t="s">
        <v>51</v>
      </c>
      <c r="J179" s="94">
        <v>9785907545052</v>
      </c>
      <c r="K179" s="46" t="s">
        <v>754</v>
      </c>
      <c r="L179" s="47">
        <v>16</v>
      </c>
      <c r="M179" s="48">
        <v>2022</v>
      </c>
      <c r="N179" s="49" t="s">
        <v>650</v>
      </c>
      <c r="O179" s="49" t="s">
        <v>650</v>
      </c>
      <c r="P179" s="47">
        <v>48</v>
      </c>
      <c r="Q179" s="50">
        <v>0.24099999999999999</v>
      </c>
      <c r="R179" s="47">
        <v>200</v>
      </c>
      <c r="S179" s="47">
        <v>220</v>
      </c>
      <c r="T179" s="47">
        <v>6</v>
      </c>
      <c r="U179" s="44" t="s">
        <v>717</v>
      </c>
      <c r="V179" s="46" t="s">
        <v>718</v>
      </c>
      <c r="W179" s="46" t="s">
        <v>63</v>
      </c>
      <c r="X179" s="49" t="s">
        <v>57</v>
      </c>
      <c r="Y179" s="51" t="s">
        <v>755</v>
      </c>
      <c r="Z179" s="49" t="s">
        <v>59</v>
      </c>
      <c r="AA179" s="46" t="s">
        <v>74</v>
      </c>
      <c r="AB179" s="46" t="s">
        <v>75</v>
      </c>
      <c r="AC179" s="49">
        <f>A179*L179+B179</f>
        <v>0</v>
      </c>
      <c r="AD179" s="52"/>
      <c r="AE179" s="41">
        <f t="shared" si="3"/>
        <v>6.25E-2</v>
      </c>
    </row>
    <row r="180" spans="1:31" s="41" customFormat="1" ht="24.95" customHeight="1" x14ac:dyDescent="0.2">
      <c r="A180" s="42"/>
      <c r="B180" s="42"/>
      <c r="C180" s="43">
        <v>199.5</v>
      </c>
      <c r="D180" s="44" t="s">
        <v>47</v>
      </c>
      <c r="E180" s="44" t="s">
        <v>756</v>
      </c>
      <c r="F180" s="44" t="s">
        <v>675</v>
      </c>
      <c r="G180" s="44"/>
      <c r="H180" s="44" t="s">
        <v>750</v>
      </c>
      <c r="I180" s="45" t="s">
        <v>51</v>
      </c>
      <c r="J180" s="94">
        <v>9785907545038</v>
      </c>
      <c r="K180" s="46" t="s">
        <v>757</v>
      </c>
      <c r="L180" s="47">
        <v>16</v>
      </c>
      <c r="M180" s="48">
        <v>2022</v>
      </c>
      <c r="N180" s="49" t="s">
        <v>650</v>
      </c>
      <c r="O180" s="49" t="s">
        <v>650</v>
      </c>
      <c r="P180" s="47">
        <v>48</v>
      </c>
      <c r="Q180" s="50">
        <v>0.24099999999999999</v>
      </c>
      <c r="R180" s="47">
        <v>200</v>
      </c>
      <c r="S180" s="47">
        <v>220</v>
      </c>
      <c r="T180" s="47">
        <v>6</v>
      </c>
      <c r="U180" s="44" t="s">
        <v>717</v>
      </c>
      <c r="V180" s="46" t="s">
        <v>718</v>
      </c>
      <c r="W180" s="46" t="s">
        <v>63</v>
      </c>
      <c r="X180" s="49" t="s">
        <v>57</v>
      </c>
      <c r="Y180" s="51" t="s">
        <v>758</v>
      </c>
      <c r="Z180" s="49" t="s">
        <v>59</v>
      </c>
      <c r="AA180" s="46" t="s">
        <v>74</v>
      </c>
      <c r="AB180" s="46" t="s">
        <v>75</v>
      </c>
      <c r="AC180" s="49">
        <f>A180*L180+B180</f>
        <v>0</v>
      </c>
      <c r="AD180" s="52"/>
      <c r="AE180" s="41">
        <f t="shared" si="3"/>
        <v>6.25E-2</v>
      </c>
    </row>
    <row r="181" spans="1:31" s="41" customFormat="1" ht="12" customHeight="1" x14ac:dyDescent="0.2">
      <c r="A181" s="42"/>
      <c r="B181" s="42"/>
      <c r="C181" s="43">
        <v>199.5</v>
      </c>
      <c r="D181" s="44" t="s">
        <v>47</v>
      </c>
      <c r="E181" s="44" t="s">
        <v>759</v>
      </c>
      <c r="F181" s="44" t="s">
        <v>675</v>
      </c>
      <c r="G181" s="44"/>
      <c r="H181" s="44" t="s">
        <v>750</v>
      </c>
      <c r="I181" s="45" t="s">
        <v>51</v>
      </c>
      <c r="J181" s="94">
        <v>9785907545021</v>
      </c>
      <c r="K181" s="46" t="s">
        <v>760</v>
      </c>
      <c r="L181" s="47">
        <v>16</v>
      </c>
      <c r="M181" s="48">
        <v>2022</v>
      </c>
      <c r="N181" s="49" t="s">
        <v>650</v>
      </c>
      <c r="O181" s="49" t="s">
        <v>650</v>
      </c>
      <c r="P181" s="47">
        <v>48</v>
      </c>
      <c r="Q181" s="50">
        <v>0.24099999999999999</v>
      </c>
      <c r="R181" s="47">
        <v>200</v>
      </c>
      <c r="S181" s="47">
        <v>220</v>
      </c>
      <c r="T181" s="47">
        <v>6</v>
      </c>
      <c r="U181" s="44" t="s">
        <v>717</v>
      </c>
      <c r="V181" s="46" t="s">
        <v>718</v>
      </c>
      <c r="W181" s="46" t="s">
        <v>63</v>
      </c>
      <c r="X181" s="49" t="s">
        <v>57</v>
      </c>
      <c r="Y181" s="51" t="s">
        <v>761</v>
      </c>
      <c r="Z181" s="49" t="s">
        <v>59</v>
      </c>
      <c r="AA181" s="46" t="s">
        <v>74</v>
      </c>
      <c r="AB181" s="46" t="s">
        <v>75</v>
      </c>
      <c r="AC181" s="49">
        <f>A181*L181+B181</f>
        <v>0</v>
      </c>
      <c r="AD181" s="52"/>
      <c r="AE181" s="41">
        <f t="shared" si="3"/>
        <v>6.25E-2</v>
      </c>
    </row>
    <row r="182" spans="1:31" s="41" customFormat="1" ht="36.950000000000003" customHeight="1" x14ac:dyDescent="0.2">
      <c r="A182" s="42"/>
      <c r="B182" s="42"/>
      <c r="C182" s="43">
        <v>99</v>
      </c>
      <c r="D182" s="44" t="s">
        <v>47</v>
      </c>
      <c r="E182" s="44" t="s">
        <v>762</v>
      </c>
      <c r="F182" s="44" t="s">
        <v>763</v>
      </c>
      <c r="G182" s="44"/>
      <c r="H182" s="44" t="s">
        <v>764</v>
      </c>
      <c r="I182" s="45" t="s">
        <v>51</v>
      </c>
      <c r="J182" s="94">
        <v>9785002190997</v>
      </c>
      <c r="K182" s="46" t="s">
        <v>765</v>
      </c>
      <c r="L182" s="47">
        <v>30</v>
      </c>
      <c r="M182" s="48">
        <v>2024</v>
      </c>
      <c r="N182" s="49" t="s">
        <v>766</v>
      </c>
      <c r="O182" s="49" t="s">
        <v>766</v>
      </c>
      <c r="P182" s="47">
        <v>48</v>
      </c>
      <c r="Q182" s="50">
        <v>0.121</v>
      </c>
      <c r="R182" s="47">
        <v>148</v>
      </c>
      <c r="S182" s="47">
        <v>205</v>
      </c>
      <c r="T182" s="47">
        <v>2</v>
      </c>
      <c r="U182" s="44" t="s">
        <v>54</v>
      </c>
      <c r="V182" s="46" t="s">
        <v>664</v>
      </c>
      <c r="W182" s="46" t="s">
        <v>56</v>
      </c>
      <c r="X182" s="49" t="s">
        <v>767</v>
      </c>
      <c r="Y182" s="51" t="s">
        <v>768</v>
      </c>
      <c r="Z182" s="49" t="s">
        <v>59</v>
      </c>
      <c r="AA182" s="46" t="s">
        <v>60</v>
      </c>
      <c r="AB182" s="46" t="s">
        <v>769</v>
      </c>
      <c r="AC182" s="49">
        <f>A182*L182+B182</f>
        <v>0</v>
      </c>
      <c r="AD182" s="52"/>
      <c r="AE182" s="41">
        <f t="shared" si="3"/>
        <v>3.3333333333333333E-2</v>
      </c>
    </row>
    <row r="183" spans="1:31" s="41" customFormat="1" ht="36.950000000000003" customHeight="1" x14ac:dyDescent="0.2">
      <c r="A183" s="42"/>
      <c r="B183" s="42"/>
      <c r="C183" s="43">
        <v>99</v>
      </c>
      <c r="D183" s="44" t="s">
        <v>47</v>
      </c>
      <c r="E183" s="44" t="s">
        <v>770</v>
      </c>
      <c r="F183" s="44" t="s">
        <v>771</v>
      </c>
      <c r="G183" s="44"/>
      <c r="H183" s="44" t="s">
        <v>764</v>
      </c>
      <c r="I183" s="45" t="s">
        <v>51</v>
      </c>
      <c r="J183" s="94">
        <v>9785002191048</v>
      </c>
      <c r="K183" s="46" t="s">
        <v>772</v>
      </c>
      <c r="L183" s="47">
        <v>30</v>
      </c>
      <c r="M183" s="48">
        <v>2024</v>
      </c>
      <c r="N183" s="49" t="s">
        <v>773</v>
      </c>
      <c r="O183" s="49" t="s">
        <v>773</v>
      </c>
      <c r="P183" s="47">
        <v>32</v>
      </c>
      <c r="Q183" s="50">
        <v>0.106</v>
      </c>
      <c r="R183" s="47">
        <v>148</v>
      </c>
      <c r="S183" s="47">
        <v>205</v>
      </c>
      <c r="T183" s="47">
        <v>1</v>
      </c>
      <c r="U183" s="44" t="s">
        <v>54</v>
      </c>
      <c r="V183" s="46" t="s">
        <v>664</v>
      </c>
      <c r="W183" s="46" t="s">
        <v>56</v>
      </c>
      <c r="X183" s="49" t="s">
        <v>767</v>
      </c>
      <c r="Y183" s="51" t="s">
        <v>774</v>
      </c>
      <c r="Z183" s="49" t="s">
        <v>59</v>
      </c>
      <c r="AA183" s="46" t="s">
        <v>60</v>
      </c>
      <c r="AB183" s="46" t="s">
        <v>769</v>
      </c>
      <c r="AC183" s="49">
        <f>A183*L183+B183</f>
        <v>0</v>
      </c>
      <c r="AD183" s="52"/>
      <c r="AE183" s="41">
        <f t="shared" si="3"/>
        <v>3.3333333333333333E-2</v>
      </c>
    </row>
    <row r="184" spans="1:31" s="41" customFormat="1" ht="50.1" customHeight="1" x14ac:dyDescent="0.2">
      <c r="A184" s="42"/>
      <c r="B184" s="42"/>
      <c r="C184" s="43">
        <v>99</v>
      </c>
      <c r="D184" s="44" t="s">
        <v>47</v>
      </c>
      <c r="E184" s="44" t="s">
        <v>775</v>
      </c>
      <c r="F184" s="44" t="s">
        <v>771</v>
      </c>
      <c r="G184" s="44"/>
      <c r="H184" s="44" t="s">
        <v>764</v>
      </c>
      <c r="I184" s="45" t="s">
        <v>51</v>
      </c>
      <c r="J184" s="94">
        <v>9785002190966</v>
      </c>
      <c r="K184" s="46" t="s">
        <v>776</v>
      </c>
      <c r="L184" s="47">
        <v>30</v>
      </c>
      <c r="M184" s="48">
        <v>2024</v>
      </c>
      <c r="N184" s="49" t="s">
        <v>766</v>
      </c>
      <c r="O184" s="49" t="s">
        <v>766</v>
      </c>
      <c r="P184" s="47">
        <v>48</v>
      </c>
      <c r="Q184" s="50">
        <v>0.121</v>
      </c>
      <c r="R184" s="47">
        <v>148</v>
      </c>
      <c r="S184" s="47">
        <v>205</v>
      </c>
      <c r="T184" s="47">
        <v>2</v>
      </c>
      <c r="U184" s="44" t="s">
        <v>54</v>
      </c>
      <c r="V184" s="46" t="s">
        <v>664</v>
      </c>
      <c r="W184" s="46" t="s">
        <v>56</v>
      </c>
      <c r="X184" s="49" t="s">
        <v>767</v>
      </c>
      <c r="Y184" s="51" t="s">
        <v>777</v>
      </c>
      <c r="Z184" s="49" t="s">
        <v>59</v>
      </c>
      <c r="AA184" s="46" t="s">
        <v>60</v>
      </c>
      <c r="AB184" s="46" t="s">
        <v>769</v>
      </c>
      <c r="AC184" s="49">
        <f>A184*L184+B184</f>
        <v>0</v>
      </c>
      <c r="AD184" s="52"/>
      <c r="AE184" s="41">
        <f t="shared" si="3"/>
        <v>3.3333333333333333E-2</v>
      </c>
    </row>
    <row r="185" spans="1:31" s="41" customFormat="1" ht="36.950000000000003" customHeight="1" x14ac:dyDescent="0.2">
      <c r="A185" s="42"/>
      <c r="B185" s="42"/>
      <c r="C185" s="43">
        <v>99</v>
      </c>
      <c r="D185" s="44" t="s">
        <v>47</v>
      </c>
      <c r="E185" s="44" t="s">
        <v>778</v>
      </c>
      <c r="F185" s="44" t="s">
        <v>779</v>
      </c>
      <c r="G185" s="44"/>
      <c r="H185" s="44" t="s">
        <v>764</v>
      </c>
      <c r="I185" s="45" t="s">
        <v>51</v>
      </c>
      <c r="J185" s="94">
        <v>9785002190942</v>
      </c>
      <c r="K185" s="46" t="s">
        <v>780</v>
      </c>
      <c r="L185" s="47">
        <v>30</v>
      </c>
      <c r="M185" s="48">
        <v>2024</v>
      </c>
      <c r="N185" s="49" t="s">
        <v>766</v>
      </c>
      <c r="O185" s="49" t="s">
        <v>766</v>
      </c>
      <c r="P185" s="47">
        <v>56</v>
      </c>
      <c r="Q185" s="50">
        <v>0.128</v>
      </c>
      <c r="R185" s="47">
        <v>148</v>
      </c>
      <c r="S185" s="47">
        <v>205</v>
      </c>
      <c r="T185" s="47">
        <v>2</v>
      </c>
      <c r="U185" s="44" t="s">
        <v>54</v>
      </c>
      <c r="V185" s="46" t="s">
        <v>664</v>
      </c>
      <c r="W185" s="46" t="s">
        <v>56</v>
      </c>
      <c r="X185" s="49" t="s">
        <v>767</v>
      </c>
      <c r="Y185" s="51" t="s">
        <v>781</v>
      </c>
      <c r="Z185" s="49" t="s">
        <v>59</v>
      </c>
      <c r="AA185" s="46" t="s">
        <v>60</v>
      </c>
      <c r="AB185" s="46" t="s">
        <v>769</v>
      </c>
      <c r="AC185" s="49">
        <f>A185*L185+B185</f>
        <v>0</v>
      </c>
      <c r="AD185" s="52"/>
      <c r="AE185" s="41">
        <f t="shared" si="3"/>
        <v>3.3333333333333333E-2</v>
      </c>
    </row>
    <row r="186" spans="1:31" s="41" customFormat="1" ht="36.950000000000003" customHeight="1" x14ac:dyDescent="0.2">
      <c r="A186" s="42"/>
      <c r="B186" s="42"/>
      <c r="C186" s="43">
        <v>99</v>
      </c>
      <c r="D186" s="44" t="s">
        <v>47</v>
      </c>
      <c r="E186" s="44" t="s">
        <v>782</v>
      </c>
      <c r="F186" s="44" t="s">
        <v>779</v>
      </c>
      <c r="G186" s="44"/>
      <c r="H186" s="44" t="s">
        <v>764</v>
      </c>
      <c r="I186" s="45" t="s">
        <v>51</v>
      </c>
      <c r="J186" s="94">
        <v>9785002191024</v>
      </c>
      <c r="K186" s="46" t="s">
        <v>783</v>
      </c>
      <c r="L186" s="47">
        <v>30</v>
      </c>
      <c r="M186" s="48">
        <v>2024</v>
      </c>
      <c r="N186" s="49" t="s">
        <v>784</v>
      </c>
      <c r="O186" s="49" t="s">
        <v>784</v>
      </c>
      <c r="P186" s="47">
        <v>32</v>
      </c>
      <c r="Q186" s="50">
        <v>0.106</v>
      </c>
      <c r="R186" s="47">
        <v>148</v>
      </c>
      <c r="S186" s="47">
        <v>205</v>
      </c>
      <c r="T186" s="47">
        <v>1</v>
      </c>
      <c r="U186" s="44" t="s">
        <v>54</v>
      </c>
      <c r="V186" s="46" t="s">
        <v>664</v>
      </c>
      <c r="W186" s="46" t="s">
        <v>56</v>
      </c>
      <c r="X186" s="49" t="s">
        <v>767</v>
      </c>
      <c r="Y186" s="51" t="s">
        <v>785</v>
      </c>
      <c r="Z186" s="49" t="s">
        <v>59</v>
      </c>
      <c r="AA186" s="46" t="s">
        <v>60</v>
      </c>
      <c r="AB186" s="46" t="s">
        <v>769</v>
      </c>
      <c r="AC186" s="49">
        <f>A186*L186+B186</f>
        <v>0</v>
      </c>
      <c r="AD186" s="52"/>
      <c r="AE186" s="41">
        <f t="shared" si="3"/>
        <v>3.3333333333333333E-2</v>
      </c>
    </row>
    <row r="187" spans="1:31" s="41" customFormat="1" ht="36.950000000000003" customHeight="1" x14ac:dyDescent="0.2">
      <c r="A187" s="42"/>
      <c r="B187" s="42"/>
      <c r="C187" s="43">
        <v>99</v>
      </c>
      <c r="D187" s="44" t="s">
        <v>47</v>
      </c>
      <c r="E187" s="44" t="s">
        <v>786</v>
      </c>
      <c r="F187" s="44" t="s">
        <v>779</v>
      </c>
      <c r="G187" s="44"/>
      <c r="H187" s="44" t="s">
        <v>764</v>
      </c>
      <c r="I187" s="45" t="s">
        <v>51</v>
      </c>
      <c r="J187" s="94">
        <v>9785002191017</v>
      </c>
      <c r="K187" s="46" t="s">
        <v>787</v>
      </c>
      <c r="L187" s="47">
        <v>30</v>
      </c>
      <c r="M187" s="48">
        <v>2024</v>
      </c>
      <c r="N187" s="49" t="s">
        <v>784</v>
      </c>
      <c r="O187" s="49" t="s">
        <v>784</v>
      </c>
      <c r="P187" s="47">
        <v>32</v>
      </c>
      <c r="Q187" s="50">
        <v>0.106</v>
      </c>
      <c r="R187" s="47">
        <v>148</v>
      </c>
      <c r="S187" s="47">
        <v>205</v>
      </c>
      <c r="T187" s="47">
        <v>1</v>
      </c>
      <c r="U187" s="44" t="s">
        <v>54</v>
      </c>
      <c r="V187" s="46" t="s">
        <v>664</v>
      </c>
      <c r="W187" s="46" t="s">
        <v>56</v>
      </c>
      <c r="X187" s="49" t="s">
        <v>767</v>
      </c>
      <c r="Y187" s="51" t="s">
        <v>788</v>
      </c>
      <c r="Z187" s="49" t="s">
        <v>59</v>
      </c>
      <c r="AA187" s="46" t="s">
        <v>60</v>
      </c>
      <c r="AB187" s="46" t="s">
        <v>769</v>
      </c>
      <c r="AC187" s="49">
        <f>A187*L187+B187</f>
        <v>0</v>
      </c>
      <c r="AD187" s="52"/>
      <c r="AE187" s="41">
        <f t="shared" si="3"/>
        <v>3.3333333333333333E-2</v>
      </c>
    </row>
    <row r="188" spans="1:31" s="41" customFormat="1" ht="36.950000000000003" customHeight="1" x14ac:dyDescent="0.2">
      <c r="A188" s="42"/>
      <c r="B188" s="42"/>
      <c r="C188" s="43">
        <v>99</v>
      </c>
      <c r="D188" s="44" t="s">
        <v>47</v>
      </c>
      <c r="E188" s="44" t="s">
        <v>789</v>
      </c>
      <c r="F188" s="44" t="s">
        <v>790</v>
      </c>
      <c r="G188" s="44"/>
      <c r="H188" s="44" t="s">
        <v>764</v>
      </c>
      <c r="I188" s="45" t="s">
        <v>51</v>
      </c>
      <c r="J188" s="94">
        <v>9785002190973</v>
      </c>
      <c r="K188" s="46" t="s">
        <v>791</v>
      </c>
      <c r="L188" s="47">
        <v>30</v>
      </c>
      <c r="M188" s="48">
        <v>2024</v>
      </c>
      <c r="N188" s="49" t="s">
        <v>766</v>
      </c>
      <c r="O188" s="49" t="s">
        <v>766</v>
      </c>
      <c r="P188" s="47">
        <v>40</v>
      </c>
      <c r="Q188" s="50">
        <v>0.113</v>
      </c>
      <c r="R188" s="47">
        <v>148</v>
      </c>
      <c r="S188" s="47">
        <v>205</v>
      </c>
      <c r="T188" s="47">
        <v>2</v>
      </c>
      <c r="U188" s="44" t="s">
        <v>54</v>
      </c>
      <c r="V188" s="46" t="s">
        <v>664</v>
      </c>
      <c r="W188" s="46" t="s">
        <v>56</v>
      </c>
      <c r="X188" s="49" t="s">
        <v>767</v>
      </c>
      <c r="Y188" s="51" t="s">
        <v>792</v>
      </c>
      <c r="Z188" s="49" t="s">
        <v>59</v>
      </c>
      <c r="AA188" s="46" t="s">
        <v>60</v>
      </c>
      <c r="AB188" s="46" t="s">
        <v>769</v>
      </c>
      <c r="AC188" s="49">
        <f>A188*L188+B188</f>
        <v>0</v>
      </c>
      <c r="AD188" s="52"/>
      <c r="AE188" s="41">
        <f t="shared" si="3"/>
        <v>3.3333333333333333E-2</v>
      </c>
    </row>
    <row r="189" spans="1:31" s="41" customFormat="1" ht="50.1" customHeight="1" x14ac:dyDescent="0.2">
      <c r="A189" s="42"/>
      <c r="B189" s="42"/>
      <c r="C189" s="43">
        <v>99</v>
      </c>
      <c r="D189" s="44" t="s">
        <v>47</v>
      </c>
      <c r="E189" s="44" t="s">
        <v>793</v>
      </c>
      <c r="F189" s="44" t="s">
        <v>763</v>
      </c>
      <c r="G189" s="44"/>
      <c r="H189" s="44" t="s">
        <v>764</v>
      </c>
      <c r="I189" s="45" t="s">
        <v>51</v>
      </c>
      <c r="J189" s="94">
        <v>9785002190935</v>
      </c>
      <c r="K189" s="46" t="s">
        <v>794</v>
      </c>
      <c r="L189" s="47">
        <v>30</v>
      </c>
      <c r="M189" s="48">
        <v>2024</v>
      </c>
      <c r="N189" s="49" t="s">
        <v>766</v>
      </c>
      <c r="O189" s="49" t="s">
        <v>766</v>
      </c>
      <c r="P189" s="47">
        <v>48</v>
      </c>
      <c r="Q189" s="50">
        <v>0.121</v>
      </c>
      <c r="R189" s="47">
        <v>148</v>
      </c>
      <c r="S189" s="47">
        <v>205</v>
      </c>
      <c r="T189" s="47">
        <v>2</v>
      </c>
      <c r="U189" s="44" t="s">
        <v>54</v>
      </c>
      <c r="V189" s="46" t="s">
        <v>664</v>
      </c>
      <c r="W189" s="46" t="s">
        <v>56</v>
      </c>
      <c r="X189" s="49" t="s">
        <v>767</v>
      </c>
      <c r="Y189" s="51" t="s">
        <v>795</v>
      </c>
      <c r="Z189" s="49" t="s">
        <v>59</v>
      </c>
      <c r="AA189" s="46" t="s">
        <v>60</v>
      </c>
      <c r="AB189" s="46" t="s">
        <v>769</v>
      </c>
      <c r="AC189" s="49">
        <f>A189*L189+B189</f>
        <v>0</v>
      </c>
      <c r="AD189" s="52"/>
      <c r="AE189" s="41">
        <f t="shared" si="3"/>
        <v>3.3333333333333333E-2</v>
      </c>
    </row>
    <row r="190" spans="1:31" s="41" customFormat="1" ht="50.1" customHeight="1" x14ac:dyDescent="0.2">
      <c r="A190" s="42"/>
      <c r="B190" s="42"/>
      <c r="C190" s="43">
        <v>99</v>
      </c>
      <c r="D190" s="44" t="s">
        <v>47</v>
      </c>
      <c r="E190" s="44" t="s">
        <v>796</v>
      </c>
      <c r="F190" s="44" t="s">
        <v>797</v>
      </c>
      <c r="G190" s="44"/>
      <c r="H190" s="44" t="s">
        <v>764</v>
      </c>
      <c r="I190" s="45" t="s">
        <v>51</v>
      </c>
      <c r="J190" s="94">
        <v>9785002190959</v>
      </c>
      <c r="K190" s="46" t="s">
        <v>798</v>
      </c>
      <c r="L190" s="47">
        <v>30</v>
      </c>
      <c r="M190" s="48">
        <v>2024</v>
      </c>
      <c r="N190" s="49" t="s">
        <v>784</v>
      </c>
      <c r="O190" s="49" t="s">
        <v>784</v>
      </c>
      <c r="P190" s="47">
        <v>48</v>
      </c>
      <c r="Q190" s="50">
        <v>0.121</v>
      </c>
      <c r="R190" s="47">
        <v>148</v>
      </c>
      <c r="S190" s="47">
        <v>205</v>
      </c>
      <c r="T190" s="47">
        <v>2</v>
      </c>
      <c r="U190" s="44" t="s">
        <v>54</v>
      </c>
      <c r="V190" s="46" t="s">
        <v>664</v>
      </c>
      <c r="W190" s="46" t="s">
        <v>56</v>
      </c>
      <c r="X190" s="49" t="s">
        <v>767</v>
      </c>
      <c r="Y190" s="51" t="s">
        <v>799</v>
      </c>
      <c r="Z190" s="49" t="s">
        <v>59</v>
      </c>
      <c r="AA190" s="46" t="s">
        <v>60</v>
      </c>
      <c r="AB190" s="46" t="s">
        <v>769</v>
      </c>
      <c r="AC190" s="49">
        <f>A190*L190+B190</f>
        <v>0</v>
      </c>
      <c r="AD190" s="52"/>
      <c r="AE190" s="41">
        <f t="shared" si="3"/>
        <v>3.3333333333333333E-2</v>
      </c>
    </row>
    <row r="191" spans="1:31" s="41" customFormat="1" ht="50.1" customHeight="1" x14ac:dyDescent="0.2">
      <c r="A191" s="42"/>
      <c r="B191" s="42"/>
      <c r="C191" s="43">
        <v>99</v>
      </c>
      <c r="D191" s="44" t="s">
        <v>47</v>
      </c>
      <c r="E191" s="44" t="s">
        <v>800</v>
      </c>
      <c r="F191" s="44" t="s">
        <v>797</v>
      </c>
      <c r="G191" s="44"/>
      <c r="H191" s="44" t="s">
        <v>764</v>
      </c>
      <c r="I191" s="45" t="s">
        <v>51</v>
      </c>
      <c r="J191" s="94">
        <v>9785002191000</v>
      </c>
      <c r="K191" s="46" t="s">
        <v>801</v>
      </c>
      <c r="L191" s="47">
        <v>30</v>
      </c>
      <c r="M191" s="48">
        <v>2024</v>
      </c>
      <c r="N191" s="49" t="s">
        <v>784</v>
      </c>
      <c r="O191" s="49" t="s">
        <v>784</v>
      </c>
      <c r="P191" s="47">
        <v>80</v>
      </c>
      <c r="Q191" s="43">
        <v>0.15</v>
      </c>
      <c r="R191" s="47">
        <v>148</v>
      </c>
      <c r="S191" s="47">
        <v>205</v>
      </c>
      <c r="T191" s="47">
        <v>3</v>
      </c>
      <c r="U191" s="44" t="s">
        <v>54</v>
      </c>
      <c r="V191" s="46" t="s">
        <v>664</v>
      </c>
      <c r="W191" s="46" t="s">
        <v>56</v>
      </c>
      <c r="X191" s="49" t="s">
        <v>767</v>
      </c>
      <c r="Y191" s="51" t="s">
        <v>802</v>
      </c>
      <c r="Z191" s="49" t="s">
        <v>59</v>
      </c>
      <c r="AA191" s="46" t="s">
        <v>60</v>
      </c>
      <c r="AB191" s="46" t="s">
        <v>769</v>
      </c>
      <c r="AC191" s="49">
        <f>A191*L191+B191</f>
        <v>0</v>
      </c>
      <c r="AD191" s="52"/>
      <c r="AE191" s="41">
        <f t="shared" si="3"/>
        <v>3.3333333333333333E-2</v>
      </c>
    </row>
    <row r="192" spans="1:31" s="41" customFormat="1" ht="36.950000000000003" customHeight="1" x14ac:dyDescent="0.2">
      <c r="A192" s="42"/>
      <c r="B192" s="42"/>
      <c r="C192" s="43">
        <v>99</v>
      </c>
      <c r="D192" s="44" t="s">
        <v>47</v>
      </c>
      <c r="E192" s="44" t="s">
        <v>803</v>
      </c>
      <c r="F192" s="44" t="s">
        <v>790</v>
      </c>
      <c r="G192" s="44"/>
      <c r="H192" s="44" t="s">
        <v>764</v>
      </c>
      <c r="I192" s="45" t="s">
        <v>51</v>
      </c>
      <c r="J192" s="94">
        <v>9785002191031</v>
      </c>
      <c r="K192" s="46" t="s">
        <v>804</v>
      </c>
      <c r="L192" s="47">
        <v>30</v>
      </c>
      <c r="M192" s="48">
        <v>2024</v>
      </c>
      <c r="N192" s="49" t="s">
        <v>773</v>
      </c>
      <c r="O192" s="49" t="s">
        <v>773</v>
      </c>
      <c r="P192" s="47">
        <v>32</v>
      </c>
      <c r="Q192" s="50">
        <v>0.106</v>
      </c>
      <c r="R192" s="47">
        <v>148</v>
      </c>
      <c r="S192" s="47">
        <v>205</v>
      </c>
      <c r="T192" s="47">
        <v>1</v>
      </c>
      <c r="U192" s="44" t="s">
        <v>54</v>
      </c>
      <c r="V192" s="46" t="s">
        <v>664</v>
      </c>
      <c r="W192" s="46" t="s">
        <v>56</v>
      </c>
      <c r="X192" s="49" t="s">
        <v>767</v>
      </c>
      <c r="Y192" s="51" t="s">
        <v>805</v>
      </c>
      <c r="Z192" s="49" t="s">
        <v>59</v>
      </c>
      <c r="AA192" s="46" t="s">
        <v>60</v>
      </c>
      <c r="AB192" s="46" t="s">
        <v>769</v>
      </c>
      <c r="AC192" s="49">
        <f>A192*L192+B192</f>
        <v>0</v>
      </c>
      <c r="AD192" s="52"/>
      <c r="AE192" s="41">
        <f t="shared" si="3"/>
        <v>3.3333333333333333E-2</v>
      </c>
    </row>
    <row r="193" spans="1:31" s="41" customFormat="1" ht="24.95" customHeight="1" x14ac:dyDescent="0.2">
      <c r="A193" s="42"/>
      <c r="B193" s="42"/>
      <c r="C193" s="43">
        <v>485.1</v>
      </c>
      <c r="D193" s="44" t="s">
        <v>47</v>
      </c>
      <c r="E193" s="44" t="s">
        <v>806</v>
      </c>
      <c r="F193" s="44" t="s">
        <v>807</v>
      </c>
      <c r="G193" s="44"/>
      <c r="H193" s="44" t="s">
        <v>808</v>
      </c>
      <c r="I193" s="45" t="s">
        <v>51</v>
      </c>
      <c r="J193" s="94">
        <v>9785907546196</v>
      </c>
      <c r="K193" s="46" t="s">
        <v>809</v>
      </c>
      <c r="L193" s="47">
        <v>8</v>
      </c>
      <c r="M193" s="48">
        <v>2022</v>
      </c>
      <c r="N193" s="49" t="s">
        <v>810</v>
      </c>
      <c r="O193" s="49" t="s">
        <v>810</v>
      </c>
      <c r="P193" s="47">
        <v>144</v>
      </c>
      <c r="Q193" s="50">
        <v>0.48799999999999999</v>
      </c>
      <c r="R193" s="47">
        <v>200</v>
      </c>
      <c r="S193" s="47">
        <v>260</v>
      </c>
      <c r="T193" s="47">
        <v>14</v>
      </c>
      <c r="U193" s="44" t="s">
        <v>197</v>
      </c>
      <c r="V193" s="46" t="s">
        <v>62</v>
      </c>
      <c r="W193" s="46" t="s">
        <v>63</v>
      </c>
      <c r="X193" s="49" t="s">
        <v>57</v>
      </c>
      <c r="Y193" s="51" t="s">
        <v>811</v>
      </c>
      <c r="Z193" s="49" t="s">
        <v>59</v>
      </c>
      <c r="AA193" s="46" t="s">
        <v>66</v>
      </c>
      <c r="AB193" s="46" t="s">
        <v>75</v>
      </c>
      <c r="AC193" s="49">
        <f>A193*L193+B193</f>
        <v>0</v>
      </c>
      <c r="AD193" s="52"/>
      <c r="AE193" s="41">
        <f t="shared" si="3"/>
        <v>0.125</v>
      </c>
    </row>
    <row r="194" spans="1:31" s="41" customFormat="1" ht="24.95" customHeight="1" x14ac:dyDescent="0.2">
      <c r="A194" s="42"/>
      <c r="B194" s="42"/>
      <c r="C194" s="43">
        <v>404.3</v>
      </c>
      <c r="D194" s="44" t="s">
        <v>47</v>
      </c>
      <c r="E194" s="44" t="s">
        <v>812</v>
      </c>
      <c r="F194" s="44" t="s">
        <v>813</v>
      </c>
      <c r="G194" s="44"/>
      <c r="H194" s="44" t="s">
        <v>808</v>
      </c>
      <c r="I194" s="45" t="s">
        <v>51</v>
      </c>
      <c r="J194" s="94">
        <v>9785002190126</v>
      </c>
      <c r="K194" s="46" t="s">
        <v>814</v>
      </c>
      <c r="L194" s="47">
        <v>14</v>
      </c>
      <c r="M194" s="48">
        <v>2023</v>
      </c>
      <c r="N194" s="49" t="s">
        <v>463</v>
      </c>
      <c r="O194" s="49" t="s">
        <v>463</v>
      </c>
      <c r="P194" s="47">
        <v>64</v>
      </c>
      <c r="Q194" s="50">
        <v>0.28899999999999998</v>
      </c>
      <c r="R194" s="47">
        <v>200</v>
      </c>
      <c r="S194" s="47">
        <v>260</v>
      </c>
      <c r="T194" s="47">
        <v>8</v>
      </c>
      <c r="U194" s="44" t="s">
        <v>197</v>
      </c>
      <c r="V194" s="46" t="s">
        <v>62</v>
      </c>
      <c r="W194" s="46" t="s">
        <v>63</v>
      </c>
      <c r="X194" s="49" t="s">
        <v>57</v>
      </c>
      <c r="Y194" s="51" t="s">
        <v>815</v>
      </c>
      <c r="Z194" s="49" t="s">
        <v>59</v>
      </c>
      <c r="AA194" s="46" t="s">
        <v>66</v>
      </c>
      <c r="AB194" s="46" t="s">
        <v>66</v>
      </c>
      <c r="AC194" s="49">
        <f>A194*L194+B194</f>
        <v>0</v>
      </c>
      <c r="AD194" s="52"/>
      <c r="AE194" s="41">
        <f t="shared" si="3"/>
        <v>7.1428571428571425E-2</v>
      </c>
    </row>
    <row r="195" spans="1:31" s="41" customFormat="1" ht="12" customHeight="1" x14ac:dyDescent="0.2">
      <c r="A195" s="42"/>
      <c r="B195" s="42"/>
      <c r="C195" s="43">
        <v>727.7</v>
      </c>
      <c r="D195" s="44" t="s">
        <v>47</v>
      </c>
      <c r="E195" s="44" t="s">
        <v>816</v>
      </c>
      <c r="F195" s="44" t="s">
        <v>817</v>
      </c>
      <c r="G195" s="44"/>
      <c r="H195" s="44" t="s">
        <v>808</v>
      </c>
      <c r="I195" s="45" t="s">
        <v>51</v>
      </c>
      <c r="J195" s="94">
        <v>9785907545366</v>
      </c>
      <c r="K195" s="46" t="s">
        <v>818</v>
      </c>
      <c r="L195" s="47">
        <v>8</v>
      </c>
      <c r="M195" s="48">
        <v>2022</v>
      </c>
      <c r="N195" s="49" t="s">
        <v>819</v>
      </c>
      <c r="O195" s="49" t="s">
        <v>819</v>
      </c>
      <c r="P195" s="47">
        <v>144</v>
      </c>
      <c r="Q195" s="50">
        <v>0.48799999999999999</v>
      </c>
      <c r="R195" s="47">
        <v>200</v>
      </c>
      <c r="S195" s="47">
        <v>260</v>
      </c>
      <c r="T195" s="47">
        <v>14</v>
      </c>
      <c r="U195" s="44" t="s">
        <v>197</v>
      </c>
      <c r="V195" s="46" t="s">
        <v>62</v>
      </c>
      <c r="W195" s="46" t="s">
        <v>63</v>
      </c>
      <c r="X195" s="49" t="s">
        <v>57</v>
      </c>
      <c r="Y195" s="51" t="s">
        <v>820</v>
      </c>
      <c r="Z195" s="49" t="s">
        <v>59</v>
      </c>
      <c r="AA195" s="46" t="s">
        <v>66</v>
      </c>
      <c r="AB195" s="46" t="s">
        <v>75</v>
      </c>
      <c r="AC195" s="49">
        <f>A195*L195+B195</f>
        <v>0</v>
      </c>
      <c r="AD195" s="52"/>
      <c r="AE195" s="41">
        <f t="shared" si="3"/>
        <v>0.125</v>
      </c>
    </row>
    <row r="196" spans="1:31" s="41" customFormat="1" ht="24.95" customHeight="1" x14ac:dyDescent="0.2">
      <c r="A196" s="42"/>
      <c r="B196" s="42"/>
      <c r="C196" s="43">
        <v>499.8</v>
      </c>
      <c r="D196" s="44" t="s">
        <v>47</v>
      </c>
      <c r="E196" s="44" t="s">
        <v>821</v>
      </c>
      <c r="F196" s="44" t="s">
        <v>675</v>
      </c>
      <c r="G196" s="44"/>
      <c r="H196" s="44" t="s">
        <v>808</v>
      </c>
      <c r="I196" s="45" t="s">
        <v>51</v>
      </c>
      <c r="J196" s="94">
        <v>9785002190027</v>
      </c>
      <c r="K196" s="46" t="s">
        <v>822</v>
      </c>
      <c r="L196" s="47">
        <v>10</v>
      </c>
      <c r="M196" s="48">
        <v>2023</v>
      </c>
      <c r="N196" s="49" t="s">
        <v>823</v>
      </c>
      <c r="O196" s="49" t="s">
        <v>823</v>
      </c>
      <c r="P196" s="47">
        <v>128</v>
      </c>
      <c r="Q196" s="50">
        <v>0.44800000000000001</v>
      </c>
      <c r="R196" s="47">
        <v>200</v>
      </c>
      <c r="S196" s="47">
        <v>260</v>
      </c>
      <c r="T196" s="47">
        <v>13</v>
      </c>
      <c r="U196" s="44" t="s">
        <v>197</v>
      </c>
      <c r="V196" s="46" t="s">
        <v>62</v>
      </c>
      <c r="W196" s="46" t="s">
        <v>63</v>
      </c>
      <c r="X196" s="49" t="s">
        <v>57</v>
      </c>
      <c r="Y196" s="51" t="s">
        <v>824</v>
      </c>
      <c r="Z196" s="49" t="s">
        <v>59</v>
      </c>
      <c r="AA196" s="46" t="s">
        <v>825</v>
      </c>
      <c r="AB196" s="46" t="s">
        <v>75</v>
      </c>
      <c r="AC196" s="49">
        <f>A196*L196+B196</f>
        <v>0</v>
      </c>
      <c r="AD196" s="52"/>
      <c r="AE196" s="41">
        <f t="shared" si="3"/>
        <v>0.1</v>
      </c>
    </row>
    <row r="197" spans="1:31" s="41" customFormat="1" ht="24.95" customHeight="1" x14ac:dyDescent="0.2">
      <c r="A197" s="42"/>
      <c r="B197" s="42"/>
      <c r="C197" s="43">
        <v>566</v>
      </c>
      <c r="D197" s="44" t="s">
        <v>47</v>
      </c>
      <c r="E197" s="44" t="s">
        <v>826</v>
      </c>
      <c r="F197" s="44" t="s">
        <v>827</v>
      </c>
      <c r="G197" s="44"/>
      <c r="H197" s="44" t="s">
        <v>808</v>
      </c>
      <c r="I197" s="45" t="s">
        <v>51</v>
      </c>
      <c r="J197" s="94">
        <v>9785002190911</v>
      </c>
      <c r="K197" s="46" t="s">
        <v>828</v>
      </c>
      <c r="L197" s="53">
        <v>0</v>
      </c>
      <c r="M197" s="48">
        <v>2024</v>
      </c>
      <c r="N197" s="49" t="s">
        <v>696</v>
      </c>
      <c r="O197" s="49" t="s">
        <v>696</v>
      </c>
      <c r="P197" s="47">
        <v>144</v>
      </c>
      <c r="Q197" s="50">
        <v>0.48799999999999999</v>
      </c>
      <c r="R197" s="47">
        <v>200</v>
      </c>
      <c r="S197" s="47">
        <v>260</v>
      </c>
      <c r="T197" s="47">
        <v>14</v>
      </c>
      <c r="U197" s="44" t="s">
        <v>197</v>
      </c>
      <c r="V197" s="46" t="s">
        <v>62</v>
      </c>
      <c r="W197" s="46" t="s">
        <v>63</v>
      </c>
      <c r="X197" s="49" t="s">
        <v>57</v>
      </c>
      <c r="Y197" s="51" t="s">
        <v>829</v>
      </c>
      <c r="Z197" s="49" t="s">
        <v>59</v>
      </c>
      <c r="AA197" s="46" t="s">
        <v>66</v>
      </c>
      <c r="AB197" s="46" t="s">
        <v>66</v>
      </c>
      <c r="AC197" s="53">
        <f>A197*L197+B197</f>
        <v>0</v>
      </c>
      <c r="AD197" s="52"/>
      <c r="AE197" s="41">
        <f t="shared" si="3"/>
        <v>0</v>
      </c>
    </row>
    <row r="198" spans="1:31" s="41" customFormat="1" ht="24.95" customHeight="1" x14ac:dyDescent="0.2">
      <c r="A198" s="42"/>
      <c r="B198" s="42"/>
      <c r="C198" s="43">
        <v>498.8</v>
      </c>
      <c r="D198" s="44" t="s">
        <v>47</v>
      </c>
      <c r="E198" s="44" t="s">
        <v>830</v>
      </c>
      <c r="F198" s="44" t="s">
        <v>675</v>
      </c>
      <c r="G198" s="44"/>
      <c r="H198" s="44" t="s">
        <v>808</v>
      </c>
      <c r="I198" s="45" t="s">
        <v>51</v>
      </c>
      <c r="J198" s="94">
        <v>9785907546677</v>
      </c>
      <c r="K198" s="46" t="s">
        <v>831</v>
      </c>
      <c r="L198" s="47">
        <v>6</v>
      </c>
      <c r="M198" s="48">
        <v>2023</v>
      </c>
      <c r="N198" s="49" t="s">
        <v>112</v>
      </c>
      <c r="O198" s="49" t="s">
        <v>112</v>
      </c>
      <c r="P198" s="47">
        <v>224</v>
      </c>
      <c r="Q198" s="50">
        <v>0.68700000000000006</v>
      </c>
      <c r="R198" s="47">
        <v>200</v>
      </c>
      <c r="S198" s="47">
        <v>260</v>
      </c>
      <c r="T198" s="47">
        <v>19</v>
      </c>
      <c r="U198" s="44" t="s">
        <v>197</v>
      </c>
      <c r="V198" s="46" t="s">
        <v>62</v>
      </c>
      <c r="W198" s="46" t="s">
        <v>63</v>
      </c>
      <c r="X198" s="49" t="s">
        <v>57</v>
      </c>
      <c r="Y198" s="51" t="s">
        <v>832</v>
      </c>
      <c r="Z198" s="49" t="s">
        <v>59</v>
      </c>
      <c r="AA198" s="46" t="s">
        <v>66</v>
      </c>
      <c r="AB198" s="46" t="s">
        <v>66</v>
      </c>
      <c r="AC198" s="49">
        <f>A198*L198+B198</f>
        <v>0</v>
      </c>
      <c r="AD198" s="52"/>
      <c r="AE198" s="41">
        <f t="shared" si="3"/>
        <v>0.16666666666666666</v>
      </c>
    </row>
    <row r="199" spans="1:31" s="41" customFormat="1" ht="24.95" customHeight="1" x14ac:dyDescent="0.2">
      <c r="A199" s="42"/>
      <c r="B199" s="42"/>
      <c r="C199" s="43">
        <v>498.8</v>
      </c>
      <c r="D199" s="44" t="s">
        <v>61</v>
      </c>
      <c r="E199" s="44" t="s">
        <v>833</v>
      </c>
      <c r="F199" s="44" t="s">
        <v>675</v>
      </c>
      <c r="G199" s="44"/>
      <c r="H199" s="44" t="s">
        <v>808</v>
      </c>
      <c r="I199" s="45" t="s">
        <v>51</v>
      </c>
      <c r="J199" s="94">
        <v>9785002190188</v>
      </c>
      <c r="K199" s="46" t="s">
        <v>834</v>
      </c>
      <c r="L199" s="53">
        <v>0</v>
      </c>
      <c r="M199" s="48">
        <v>2024</v>
      </c>
      <c r="N199" s="49" t="s">
        <v>835</v>
      </c>
      <c r="O199" s="49" t="s">
        <v>836</v>
      </c>
      <c r="P199" s="47">
        <v>240</v>
      </c>
      <c r="Q199" s="50">
        <v>0.72699999999999998</v>
      </c>
      <c r="R199" s="47">
        <v>200</v>
      </c>
      <c r="S199" s="47">
        <v>260</v>
      </c>
      <c r="T199" s="47">
        <v>20</v>
      </c>
      <c r="U199" s="44" t="s">
        <v>197</v>
      </c>
      <c r="V199" s="46" t="s">
        <v>62</v>
      </c>
      <c r="W199" s="46" t="s">
        <v>63</v>
      </c>
      <c r="X199" s="49" t="s">
        <v>57</v>
      </c>
      <c r="Y199" s="51" t="s">
        <v>837</v>
      </c>
      <c r="Z199" s="49" t="s">
        <v>59</v>
      </c>
      <c r="AA199" s="46" t="s">
        <v>66</v>
      </c>
      <c r="AB199" s="46" t="s">
        <v>66</v>
      </c>
      <c r="AC199" s="53">
        <f>A199*L199+B199</f>
        <v>0</v>
      </c>
      <c r="AD199" s="52"/>
      <c r="AE199" s="41">
        <f t="shared" si="3"/>
        <v>0</v>
      </c>
    </row>
    <row r="200" spans="1:31" s="41" customFormat="1" ht="24.95" customHeight="1" x14ac:dyDescent="0.2">
      <c r="A200" s="42"/>
      <c r="B200" s="42"/>
      <c r="C200" s="43">
        <v>630</v>
      </c>
      <c r="D200" s="44" t="s">
        <v>47</v>
      </c>
      <c r="E200" s="44" t="s">
        <v>838</v>
      </c>
      <c r="F200" s="44" t="s">
        <v>675</v>
      </c>
      <c r="G200" s="44"/>
      <c r="H200" s="44" t="s">
        <v>808</v>
      </c>
      <c r="I200" s="45" t="s">
        <v>51</v>
      </c>
      <c r="J200" s="94">
        <v>9785907545151</v>
      </c>
      <c r="K200" s="46" t="s">
        <v>839</v>
      </c>
      <c r="L200" s="47">
        <v>5</v>
      </c>
      <c r="M200" s="48">
        <v>2022</v>
      </c>
      <c r="N200" s="49" t="s">
        <v>840</v>
      </c>
      <c r="O200" s="49" t="s">
        <v>840</v>
      </c>
      <c r="P200" s="47">
        <v>288</v>
      </c>
      <c r="Q200" s="50">
        <v>0.84599999999999997</v>
      </c>
      <c r="R200" s="47">
        <v>200</v>
      </c>
      <c r="S200" s="47">
        <v>260</v>
      </c>
      <c r="T200" s="47">
        <v>23</v>
      </c>
      <c r="U200" s="44" t="s">
        <v>197</v>
      </c>
      <c r="V200" s="46" t="s">
        <v>62</v>
      </c>
      <c r="W200" s="46" t="s">
        <v>63</v>
      </c>
      <c r="X200" s="49" t="s">
        <v>57</v>
      </c>
      <c r="Y200" s="51" t="s">
        <v>841</v>
      </c>
      <c r="Z200" s="49" t="s">
        <v>59</v>
      </c>
      <c r="AA200" s="46" t="s">
        <v>66</v>
      </c>
      <c r="AB200" s="46" t="s">
        <v>66</v>
      </c>
      <c r="AC200" s="49">
        <f>A200*L200+B200</f>
        <v>0</v>
      </c>
      <c r="AD200" s="52"/>
      <c r="AE200" s="41">
        <f t="shared" si="3"/>
        <v>0.2</v>
      </c>
    </row>
    <row r="201" spans="1:31" s="41" customFormat="1" ht="24.95" customHeight="1" x14ac:dyDescent="0.2">
      <c r="A201" s="42"/>
      <c r="B201" s="42"/>
      <c r="C201" s="43">
        <v>598.5</v>
      </c>
      <c r="D201" s="44" t="s">
        <v>47</v>
      </c>
      <c r="E201" s="44" t="s">
        <v>842</v>
      </c>
      <c r="F201" s="44" t="s">
        <v>675</v>
      </c>
      <c r="G201" s="44"/>
      <c r="H201" s="44" t="s">
        <v>808</v>
      </c>
      <c r="I201" s="45" t="s">
        <v>51</v>
      </c>
      <c r="J201" s="94">
        <v>9785907545465</v>
      </c>
      <c r="K201" s="46" t="s">
        <v>843</v>
      </c>
      <c r="L201" s="47">
        <v>6</v>
      </c>
      <c r="M201" s="48">
        <v>2022</v>
      </c>
      <c r="N201" s="49" t="s">
        <v>844</v>
      </c>
      <c r="O201" s="49" t="s">
        <v>844</v>
      </c>
      <c r="P201" s="47">
        <v>240</v>
      </c>
      <c r="Q201" s="50">
        <v>0.72699999999999998</v>
      </c>
      <c r="R201" s="47">
        <v>200</v>
      </c>
      <c r="S201" s="47">
        <v>260</v>
      </c>
      <c r="T201" s="47">
        <v>20</v>
      </c>
      <c r="U201" s="44" t="s">
        <v>197</v>
      </c>
      <c r="V201" s="46" t="s">
        <v>62</v>
      </c>
      <c r="W201" s="46" t="s">
        <v>63</v>
      </c>
      <c r="X201" s="49" t="s">
        <v>57</v>
      </c>
      <c r="Y201" s="51" t="s">
        <v>845</v>
      </c>
      <c r="Z201" s="49" t="s">
        <v>59</v>
      </c>
      <c r="AA201" s="46" t="s">
        <v>66</v>
      </c>
      <c r="AB201" s="46" t="s">
        <v>66</v>
      </c>
      <c r="AC201" s="49">
        <f>A201*L201+B201</f>
        <v>0</v>
      </c>
      <c r="AD201" s="52"/>
      <c r="AE201" s="41">
        <f t="shared" si="3"/>
        <v>0.16666666666666666</v>
      </c>
    </row>
    <row r="202" spans="1:31" s="41" customFormat="1" ht="24.95" customHeight="1" x14ac:dyDescent="0.2">
      <c r="A202" s="42"/>
      <c r="B202" s="42"/>
      <c r="C202" s="43">
        <v>598.5</v>
      </c>
      <c r="D202" s="44" t="s">
        <v>47</v>
      </c>
      <c r="E202" s="44" t="s">
        <v>846</v>
      </c>
      <c r="F202" s="44" t="s">
        <v>675</v>
      </c>
      <c r="G202" s="44"/>
      <c r="H202" s="44" t="s">
        <v>808</v>
      </c>
      <c r="I202" s="45" t="s">
        <v>51</v>
      </c>
      <c r="J202" s="94">
        <v>9785907545168</v>
      </c>
      <c r="K202" s="46" t="s">
        <v>847</v>
      </c>
      <c r="L202" s="47">
        <v>6</v>
      </c>
      <c r="M202" s="48">
        <v>2022</v>
      </c>
      <c r="N202" s="49" t="s">
        <v>819</v>
      </c>
      <c r="O202" s="49" t="s">
        <v>819</v>
      </c>
      <c r="P202" s="47">
        <v>256</v>
      </c>
      <c r="Q202" s="50">
        <v>0.76600000000000001</v>
      </c>
      <c r="R202" s="47">
        <v>200</v>
      </c>
      <c r="S202" s="47">
        <v>260</v>
      </c>
      <c r="T202" s="47">
        <v>21</v>
      </c>
      <c r="U202" s="44" t="s">
        <v>197</v>
      </c>
      <c r="V202" s="46" t="s">
        <v>62</v>
      </c>
      <c r="W202" s="46" t="s">
        <v>63</v>
      </c>
      <c r="X202" s="49" t="s">
        <v>57</v>
      </c>
      <c r="Y202" s="51" t="s">
        <v>848</v>
      </c>
      <c r="Z202" s="49" t="s">
        <v>59</v>
      </c>
      <c r="AA202" s="46" t="s">
        <v>66</v>
      </c>
      <c r="AB202" s="46" t="s">
        <v>66</v>
      </c>
      <c r="AC202" s="49">
        <f>A202*L202+B202</f>
        <v>0</v>
      </c>
      <c r="AD202" s="52"/>
      <c r="AE202" s="41">
        <f t="shared" si="3"/>
        <v>0.16666666666666666</v>
      </c>
    </row>
    <row r="203" spans="1:31" s="41" customFormat="1" ht="12" customHeight="1" x14ac:dyDescent="0.2">
      <c r="A203" s="42"/>
      <c r="B203" s="42"/>
      <c r="C203" s="43">
        <v>598.5</v>
      </c>
      <c r="D203" s="44" t="s">
        <v>61</v>
      </c>
      <c r="E203" s="44" t="s">
        <v>849</v>
      </c>
      <c r="F203" s="44" t="s">
        <v>671</v>
      </c>
      <c r="G203" s="44"/>
      <c r="H203" s="44" t="s">
        <v>808</v>
      </c>
      <c r="I203" s="45" t="s">
        <v>51</v>
      </c>
      <c r="J203" s="94">
        <v>9785002190652</v>
      </c>
      <c r="K203" s="46" t="s">
        <v>850</v>
      </c>
      <c r="L203" s="53">
        <v>0</v>
      </c>
      <c r="M203" s="48">
        <v>2024</v>
      </c>
      <c r="N203" s="49" t="s">
        <v>835</v>
      </c>
      <c r="O203" s="49" t="s">
        <v>836</v>
      </c>
      <c r="P203" s="47">
        <v>144</v>
      </c>
      <c r="Q203" s="50">
        <v>0.48799999999999999</v>
      </c>
      <c r="R203" s="47">
        <v>200</v>
      </c>
      <c r="S203" s="47">
        <v>260</v>
      </c>
      <c r="T203" s="47">
        <v>14</v>
      </c>
      <c r="U203" s="44" t="s">
        <v>197</v>
      </c>
      <c r="V203" s="46" t="s">
        <v>62</v>
      </c>
      <c r="W203" s="46" t="s">
        <v>63</v>
      </c>
      <c r="X203" s="49" t="s">
        <v>57</v>
      </c>
      <c r="Y203" s="51" t="s">
        <v>851</v>
      </c>
      <c r="Z203" s="49" t="s">
        <v>59</v>
      </c>
      <c r="AA203" s="46" t="s">
        <v>66</v>
      </c>
      <c r="AB203" s="46" t="s">
        <v>66</v>
      </c>
      <c r="AC203" s="53">
        <f>A203*L203+B203</f>
        <v>0</v>
      </c>
      <c r="AD203" s="52"/>
      <c r="AE203" s="41">
        <f t="shared" si="3"/>
        <v>0</v>
      </c>
    </row>
    <row r="204" spans="1:31" s="41" customFormat="1" ht="12" customHeight="1" x14ac:dyDescent="0.2">
      <c r="A204" s="42"/>
      <c r="B204" s="42"/>
      <c r="C204" s="43">
        <v>441</v>
      </c>
      <c r="D204" s="44" t="s">
        <v>47</v>
      </c>
      <c r="E204" s="44" t="s">
        <v>852</v>
      </c>
      <c r="F204" s="44"/>
      <c r="G204" s="44"/>
      <c r="H204" s="44" t="s">
        <v>853</v>
      </c>
      <c r="I204" s="45" t="s">
        <v>51</v>
      </c>
      <c r="J204" s="94">
        <v>9785907546967</v>
      </c>
      <c r="K204" s="46" t="s">
        <v>854</v>
      </c>
      <c r="L204" s="47">
        <v>14</v>
      </c>
      <c r="M204" s="48">
        <v>2023</v>
      </c>
      <c r="N204" s="49" t="s">
        <v>855</v>
      </c>
      <c r="O204" s="49" t="s">
        <v>855</v>
      </c>
      <c r="P204" s="47">
        <v>48</v>
      </c>
      <c r="Q204" s="50">
        <v>0.316</v>
      </c>
      <c r="R204" s="47">
        <v>245</v>
      </c>
      <c r="S204" s="47">
        <v>245</v>
      </c>
      <c r="T204" s="47">
        <v>8</v>
      </c>
      <c r="U204" s="44" t="s">
        <v>72</v>
      </c>
      <c r="V204" s="46" t="s">
        <v>856</v>
      </c>
      <c r="W204" s="46" t="s">
        <v>63</v>
      </c>
      <c r="X204" s="49" t="s">
        <v>57</v>
      </c>
      <c r="Y204" s="51" t="s">
        <v>857</v>
      </c>
      <c r="Z204" s="49" t="s">
        <v>59</v>
      </c>
      <c r="AA204" s="46" t="s">
        <v>74</v>
      </c>
      <c r="AB204" s="46" t="s">
        <v>75</v>
      </c>
      <c r="AC204" s="49">
        <f>A204*L204+B204</f>
        <v>0</v>
      </c>
      <c r="AD204" s="52"/>
      <c r="AE204" s="41">
        <f t="shared" si="3"/>
        <v>7.1428571428571425E-2</v>
      </c>
    </row>
    <row r="205" spans="1:31" s="41" customFormat="1" ht="24.95" customHeight="1" x14ac:dyDescent="0.2">
      <c r="A205" s="42"/>
      <c r="B205" s="42"/>
      <c r="C205" s="43">
        <v>441</v>
      </c>
      <c r="D205" s="44" t="s">
        <v>61</v>
      </c>
      <c r="E205" s="44" t="s">
        <v>858</v>
      </c>
      <c r="F205" s="44"/>
      <c r="G205" s="44"/>
      <c r="H205" s="44" t="s">
        <v>853</v>
      </c>
      <c r="I205" s="45" t="s">
        <v>51</v>
      </c>
      <c r="J205" s="94">
        <v>9785907545113</v>
      </c>
      <c r="K205" s="46" t="s">
        <v>859</v>
      </c>
      <c r="L205" s="47">
        <v>10</v>
      </c>
      <c r="M205" s="48">
        <v>2022</v>
      </c>
      <c r="N205" s="49" t="s">
        <v>70</v>
      </c>
      <c r="O205" s="49" t="s">
        <v>308</v>
      </c>
      <c r="P205" s="47">
        <v>48</v>
      </c>
      <c r="Q205" s="50">
        <v>0.316</v>
      </c>
      <c r="R205" s="47">
        <v>245</v>
      </c>
      <c r="S205" s="47">
        <v>245</v>
      </c>
      <c r="T205" s="47">
        <v>8</v>
      </c>
      <c r="U205" s="44" t="s">
        <v>72</v>
      </c>
      <c r="V205" s="46" t="s">
        <v>856</v>
      </c>
      <c r="W205" s="46" t="s">
        <v>63</v>
      </c>
      <c r="X205" s="49" t="s">
        <v>57</v>
      </c>
      <c r="Y205" s="51" t="s">
        <v>860</v>
      </c>
      <c r="Z205" s="49" t="s">
        <v>59</v>
      </c>
      <c r="AA205" s="46" t="s">
        <v>74</v>
      </c>
      <c r="AB205" s="46" t="s">
        <v>75</v>
      </c>
      <c r="AC205" s="49">
        <f>A205*L205+B205</f>
        <v>0</v>
      </c>
      <c r="AD205" s="52"/>
      <c r="AE205" s="41">
        <f t="shared" si="3"/>
        <v>0.1</v>
      </c>
    </row>
    <row r="206" spans="1:31" s="41" customFormat="1" ht="12" customHeight="1" x14ac:dyDescent="0.2">
      <c r="A206" s="42"/>
      <c r="B206" s="42"/>
      <c r="C206" s="43">
        <v>441</v>
      </c>
      <c r="D206" s="44" t="s">
        <v>47</v>
      </c>
      <c r="E206" s="44" t="s">
        <v>861</v>
      </c>
      <c r="F206" s="44"/>
      <c r="G206" s="44"/>
      <c r="H206" s="44" t="s">
        <v>853</v>
      </c>
      <c r="I206" s="45" t="s">
        <v>51</v>
      </c>
      <c r="J206" s="94">
        <v>9785907546172</v>
      </c>
      <c r="K206" s="46" t="s">
        <v>862</v>
      </c>
      <c r="L206" s="47">
        <v>12</v>
      </c>
      <c r="M206" s="48">
        <v>2022</v>
      </c>
      <c r="N206" s="49" t="s">
        <v>810</v>
      </c>
      <c r="O206" s="49" t="s">
        <v>810</v>
      </c>
      <c r="P206" s="47">
        <v>48</v>
      </c>
      <c r="Q206" s="50">
        <v>0.316</v>
      </c>
      <c r="R206" s="47">
        <v>245</v>
      </c>
      <c r="S206" s="47">
        <v>245</v>
      </c>
      <c r="T206" s="47">
        <v>8</v>
      </c>
      <c r="U206" s="44" t="s">
        <v>72</v>
      </c>
      <c r="V206" s="46" t="s">
        <v>856</v>
      </c>
      <c r="W206" s="46" t="s">
        <v>63</v>
      </c>
      <c r="X206" s="49" t="s">
        <v>57</v>
      </c>
      <c r="Y206" s="51" t="s">
        <v>863</v>
      </c>
      <c r="Z206" s="49" t="s">
        <v>59</v>
      </c>
      <c r="AA206" s="46" t="s">
        <v>74</v>
      </c>
      <c r="AB206" s="46" t="s">
        <v>75</v>
      </c>
      <c r="AC206" s="49">
        <f>A206*L206+B206</f>
        <v>0</v>
      </c>
      <c r="AD206" s="52"/>
      <c r="AE206" s="41">
        <f t="shared" si="3"/>
        <v>8.3333333333333329E-2</v>
      </c>
    </row>
    <row r="207" spans="1:31" s="41" customFormat="1" ht="12" customHeight="1" x14ac:dyDescent="0.2">
      <c r="A207" s="42"/>
      <c r="B207" s="42"/>
      <c r="C207" s="43">
        <v>441</v>
      </c>
      <c r="D207" s="44" t="s">
        <v>47</v>
      </c>
      <c r="E207" s="44" t="s">
        <v>864</v>
      </c>
      <c r="F207" s="44"/>
      <c r="G207" s="44"/>
      <c r="H207" s="44" t="s">
        <v>853</v>
      </c>
      <c r="I207" s="45" t="s">
        <v>51</v>
      </c>
      <c r="J207" s="94">
        <v>9785907546240</v>
      </c>
      <c r="K207" s="46" t="s">
        <v>865</v>
      </c>
      <c r="L207" s="47">
        <v>12</v>
      </c>
      <c r="M207" s="48">
        <v>2022</v>
      </c>
      <c r="N207" s="49" t="s">
        <v>866</v>
      </c>
      <c r="O207" s="49" t="s">
        <v>866</v>
      </c>
      <c r="P207" s="47">
        <v>48</v>
      </c>
      <c r="Q207" s="50">
        <v>0.316</v>
      </c>
      <c r="R207" s="47">
        <v>245</v>
      </c>
      <c r="S207" s="47">
        <v>245</v>
      </c>
      <c r="T207" s="47">
        <v>8</v>
      </c>
      <c r="U207" s="44" t="s">
        <v>72</v>
      </c>
      <c r="V207" s="46" t="s">
        <v>856</v>
      </c>
      <c r="W207" s="46" t="s">
        <v>63</v>
      </c>
      <c r="X207" s="49" t="s">
        <v>57</v>
      </c>
      <c r="Y207" s="51" t="s">
        <v>867</v>
      </c>
      <c r="Z207" s="49" t="s">
        <v>59</v>
      </c>
      <c r="AA207" s="46" t="s">
        <v>74</v>
      </c>
      <c r="AB207" s="46" t="s">
        <v>75</v>
      </c>
      <c r="AC207" s="49">
        <f>A207*L207+B207</f>
        <v>0</v>
      </c>
      <c r="AD207" s="52"/>
      <c r="AE207" s="41">
        <f t="shared" si="3"/>
        <v>8.3333333333333329E-2</v>
      </c>
    </row>
    <row r="208" spans="1:31" s="41" customFormat="1" ht="12" customHeight="1" x14ac:dyDescent="0.2">
      <c r="A208" s="42"/>
      <c r="B208" s="42"/>
      <c r="C208" s="43">
        <v>441</v>
      </c>
      <c r="D208" s="44" t="s">
        <v>61</v>
      </c>
      <c r="E208" s="44" t="s">
        <v>868</v>
      </c>
      <c r="F208" s="44"/>
      <c r="G208" s="44"/>
      <c r="H208" s="44" t="s">
        <v>853</v>
      </c>
      <c r="I208" s="45" t="s">
        <v>51</v>
      </c>
      <c r="J208" s="94">
        <v>9785907545120</v>
      </c>
      <c r="K208" s="46" t="s">
        <v>869</v>
      </c>
      <c r="L208" s="47">
        <v>14</v>
      </c>
      <c r="M208" s="48">
        <v>2022</v>
      </c>
      <c r="N208" s="49" t="s">
        <v>870</v>
      </c>
      <c r="O208" s="49" t="s">
        <v>810</v>
      </c>
      <c r="P208" s="47">
        <v>48</v>
      </c>
      <c r="Q208" s="50">
        <v>0.316</v>
      </c>
      <c r="R208" s="47">
        <v>245</v>
      </c>
      <c r="S208" s="47">
        <v>245</v>
      </c>
      <c r="T208" s="47">
        <v>8</v>
      </c>
      <c r="U208" s="44" t="s">
        <v>72</v>
      </c>
      <c r="V208" s="46" t="s">
        <v>856</v>
      </c>
      <c r="W208" s="46" t="s">
        <v>63</v>
      </c>
      <c r="X208" s="49" t="s">
        <v>57</v>
      </c>
      <c r="Y208" s="51" t="s">
        <v>871</v>
      </c>
      <c r="Z208" s="49" t="s">
        <v>59</v>
      </c>
      <c r="AA208" s="46" t="s">
        <v>74</v>
      </c>
      <c r="AB208" s="46" t="s">
        <v>75</v>
      </c>
      <c r="AC208" s="49">
        <f>A208*L208+B208</f>
        <v>0</v>
      </c>
      <c r="AD208" s="52"/>
      <c r="AE208" s="41">
        <f t="shared" si="3"/>
        <v>7.1428571428571425E-2</v>
      </c>
    </row>
    <row r="209" spans="1:31" s="41" customFormat="1" ht="12" customHeight="1" x14ac:dyDescent="0.2">
      <c r="A209" s="42"/>
      <c r="B209" s="42"/>
      <c r="C209" s="43">
        <v>441</v>
      </c>
      <c r="D209" s="44" t="s">
        <v>47</v>
      </c>
      <c r="E209" s="44" t="s">
        <v>872</v>
      </c>
      <c r="F209" s="44"/>
      <c r="G209" s="44"/>
      <c r="H209" s="44" t="s">
        <v>853</v>
      </c>
      <c r="I209" s="45" t="s">
        <v>51</v>
      </c>
      <c r="J209" s="94">
        <v>9785907545595</v>
      </c>
      <c r="K209" s="46" t="s">
        <v>873</v>
      </c>
      <c r="L209" s="47">
        <v>15</v>
      </c>
      <c r="M209" s="48">
        <v>2022</v>
      </c>
      <c r="N209" s="49" t="s">
        <v>874</v>
      </c>
      <c r="O209" s="49" t="s">
        <v>874</v>
      </c>
      <c r="P209" s="47">
        <v>48</v>
      </c>
      <c r="Q209" s="50">
        <v>0.316</v>
      </c>
      <c r="R209" s="47">
        <v>245</v>
      </c>
      <c r="S209" s="47">
        <v>245</v>
      </c>
      <c r="T209" s="47">
        <v>8</v>
      </c>
      <c r="U209" s="44" t="s">
        <v>72</v>
      </c>
      <c r="V209" s="46" t="s">
        <v>856</v>
      </c>
      <c r="W209" s="46" t="s">
        <v>63</v>
      </c>
      <c r="X209" s="49" t="s">
        <v>57</v>
      </c>
      <c r="Y209" s="51" t="s">
        <v>875</v>
      </c>
      <c r="Z209" s="49" t="s">
        <v>59</v>
      </c>
      <c r="AA209" s="46" t="s">
        <v>74</v>
      </c>
      <c r="AB209" s="46" t="s">
        <v>75</v>
      </c>
      <c r="AC209" s="49">
        <f>A209*L209+B209</f>
        <v>0</v>
      </c>
      <c r="AD209" s="52"/>
      <c r="AE209" s="41">
        <f t="shared" si="3"/>
        <v>6.6666666666666666E-2</v>
      </c>
    </row>
    <row r="210" spans="1:31" s="41" customFormat="1" ht="12" customHeight="1" x14ac:dyDescent="0.2">
      <c r="A210" s="42"/>
      <c r="B210" s="42"/>
      <c r="C210" s="43">
        <v>441</v>
      </c>
      <c r="D210" s="44" t="s">
        <v>47</v>
      </c>
      <c r="E210" s="44" t="s">
        <v>876</v>
      </c>
      <c r="F210" s="44"/>
      <c r="G210" s="44"/>
      <c r="H210" s="44" t="s">
        <v>853</v>
      </c>
      <c r="I210" s="45" t="s">
        <v>51</v>
      </c>
      <c r="J210" s="94">
        <v>9785907545441</v>
      </c>
      <c r="K210" s="46" t="s">
        <v>877</v>
      </c>
      <c r="L210" s="47">
        <v>10</v>
      </c>
      <c r="M210" s="48">
        <v>2022</v>
      </c>
      <c r="N210" s="49" t="s">
        <v>878</v>
      </c>
      <c r="O210" s="49" t="s">
        <v>878</v>
      </c>
      <c r="P210" s="47">
        <v>48</v>
      </c>
      <c r="Q210" s="50">
        <v>0.316</v>
      </c>
      <c r="R210" s="47">
        <v>245</v>
      </c>
      <c r="S210" s="47">
        <v>245</v>
      </c>
      <c r="T210" s="47">
        <v>8</v>
      </c>
      <c r="U210" s="44" t="s">
        <v>72</v>
      </c>
      <c r="V210" s="46" t="s">
        <v>856</v>
      </c>
      <c r="W210" s="46" t="s">
        <v>63</v>
      </c>
      <c r="X210" s="49" t="s">
        <v>57</v>
      </c>
      <c r="Y210" s="51" t="s">
        <v>879</v>
      </c>
      <c r="Z210" s="49" t="s">
        <v>59</v>
      </c>
      <c r="AA210" s="46" t="s">
        <v>74</v>
      </c>
      <c r="AB210" s="46" t="s">
        <v>75</v>
      </c>
      <c r="AC210" s="49">
        <f>A210*L210+B210</f>
        <v>0</v>
      </c>
      <c r="AD210" s="52"/>
      <c r="AE210" s="41">
        <f t="shared" si="3"/>
        <v>0.1</v>
      </c>
    </row>
    <row r="211" spans="1:31" s="41" customFormat="1" ht="12" customHeight="1" x14ac:dyDescent="0.2">
      <c r="A211" s="42"/>
      <c r="B211" s="42"/>
      <c r="C211" s="43">
        <v>441</v>
      </c>
      <c r="D211" s="44" t="s">
        <v>47</v>
      </c>
      <c r="E211" s="44" t="s">
        <v>880</v>
      </c>
      <c r="F211" s="44"/>
      <c r="G211" s="44"/>
      <c r="H211" s="44" t="s">
        <v>853</v>
      </c>
      <c r="I211" s="45" t="s">
        <v>51</v>
      </c>
      <c r="J211" s="94">
        <v>9785907546073</v>
      </c>
      <c r="K211" s="46" t="s">
        <v>881</v>
      </c>
      <c r="L211" s="47">
        <v>12</v>
      </c>
      <c r="M211" s="48">
        <v>2022</v>
      </c>
      <c r="N211" s="49" t="s">
        <v>131</v>
      </c>
      <c r="O211" s="49" t="s">
        <v>131</v>
      </c>
      <c r="P211" s="47">
        <v>48</v>
      </c>
      <c r="Q211" s="50">
        <v>0.316</v>
      </c>
      <c r="R211" s="47">
        <v>245</v>
      </c>
      <c r="S211" s="47">
        <v>245</v>
      </c>
      <c r="T211" s="47">
        <v>8</v>
      </c>
      <c r="U211" s="44" t="s">
        <v>72</v>
      </c>
      <c r="V211" s="46" t="s">
        <v>856</v>
      </c>
      <c r="W211" s="46" t="s">
        <v>63</v>
      </c>
      <c r="X211" s="49" t="s">
        <v>57</v>
      </c>
      <c r="Y211" s="51" t="s">
        <v>882</v>
      </c>
      <c r="Z211" s="49" t="s">
        <v>59</v>
      </c>
      <c r="AA211" s="46" t="s">
        <v>74</v>
      </c>
      <c r="AB211" s="46" t="s">
        <v>75</v>
      </c>
      <c r="AC211" s="49">
        <f>A211*L211+B211</f>
        <v>0</v>
      </c>
      <c r="AD211" s="52"/>
      <c r="AE211" s="41">
        <f t="shared" si="3"/>
        <v>8.3333333333333329E-2</v>
      </c>
    </row>
    <row r="212" spans="1:31" s="41" customFormat="1" ht="12" customHeight="1" x14ac:dyDescent="0.2">
      <c r="A212" s="42"/>
      <c r="B212" s="42"/>
      <c r="C212" s="43">
        <v>441</v>
      </c>
      <c r="D212" s="44" t="s">
        <v>47</v>
      </c>
      <c r="E212" s="44" t="s">
        <v>883</v>
      </c>
      <c r="F212" s="44"/>
      <c r="G212" s="44"/>
      <c r="H212" s="44" t="s">
        <v>853</v>
      </c>
      <c r="I212" s="45" t="s">
        <v>51</v>
      </c>
      <c r="J212" s="94">
        <v>9785907545434</v>
      </c>
      <c r="K212" s="46" t="s">
        <v>884</v>
      </c>
      <c r="L212" s="47">
        <v>10</v>
      </c>
      <c r="M212" s="48">
        <v>2022</v>
      </c>
      <c r="N212" s="49" t="s">
        <v>885</v>
      </c>
      <c r="O212" s="49" t="s">
        <v>885</v>
      </c>
      <c r="P212" s="47">
        <v>48</v>
      </c>
      <c r="Q212" s="50">
        <v>0.316</v>
      </c>
      <c r="R212" s="47">
        <v>245</v>
      </c>
      <c r="S212" s="47">
        <v>245</v>
      </c>
      <c r="T212" s="47">
        <v>8</v>
      </c>
      <c r="U212" s="44" t="s">
        <v>72</v>
      </c>
      <c r="V212" s="46" t="s">
        <v>856</v>
      </c>
      <c r="W212" s="46" t="s">
        <v>63</v>
      </c>
      <c r="X212" s="49" t="s">
        <v>57</v>
      </c>
      <c r="Y212" s="51" t="s">
        <v>886</v>
      </c>
      <c r="Z212" s="49" t="s">
        <v>59</v>
      </c>
      <c r="AA212" s="46" t="s">
        <v>74</v>
      </c>
      <c r="AB212" s="46" t="s">
        <v>75</v>
      </c>
      <c r="AC212" s="49">
        <f>A212*L212+B212</f>
        <v>0</v>
      </c>
      <c r="AD212" s="52"/>
      <c r="AE212" s="41">
        <f t="shared" si="3"/>
        <v>0.1</v>
      </c>
    </row>
    <row r="213" spans="1:31" s="41" customFormat="1" ht="12" customHeight="1" x14ac:dyDescent="0.2">
      <c r="A213" s="42"/>
      <c r="B213" s="42"/>
      <c r="C213" s="43">
        <v>441</v>
      </c>
      <c r="D213" s="44" t="s">
        <v>47</v>
      </c>
      <c r="E213" s="44" t="s">
        <v>887</v>
      </c>
      <c r="F213" s="44"/>
      <c r="G213" s="44"/>
      <c r="H213" s="44" t="s">
        <v>853</v>
      </c>
      <c r="I213" s="45" t="s">
        <v>51</v>
      </c>
      <c r="J213" s="94">
        <v>9785907545915</v>
      </c>
      <c r="K213" s="46" t="s">
        <v>888</v>
      </c>
      <c r="L213" s="47">
        <v>12</v>
      </c>
      <c r="M213" s="48">
        <v>2022</v>
      </c>
      <c r="N213" s="49" t="s">
        <v>131</v>
      </c>
      <c r="O213" s="49" t="s">
        <v>131</v>
      </c>
      <c r="P213" s="47">
        <v>48</v>
      </c>
      <c r="Q213" s="50">
        <v>0.316</v>
      </c>
      <c r="R213" s="47">
        <v>245</v>
      </c>
      <c r="S213" s="47">
        <v>245</v>
      </c>
      <c r="T213" s="47">
        <v>8</v>
      </c>
      <c r="U213" s="44" t="s">
        <v>72</v>
      </c>
      <c r="V213" s="46" t="s">
        <v>856</v>
      </c>
      <c r="W213" s="46" t="s">
        <v>63</v>
      </c>
      <c r="X213" s="49" t="s">
        <v>57</v>
      </c>
      <c r="Y213" s="51" t="s">
        <v>889</v>
      </c>
      <c r="Z213" s="49" t="s">
        <v>59</v>
      </c>
      <c r="AA213" s="46" t="s">
        <v>74</v>
      </c>
      <c r="AB213" s="46" t="s">
        <v>75</v>
      </c>
      <c r="AC213" s="49">
        <f>A213*L213+B213</f>
        <v>0</v>
      </c>
      <c r="AD213" s="52"/>
      <c r="AE213" s="41">
        <f t="shared" si="3"/>
        <v>8.3333333333333329E-2</v>
      </c>
    </row>
    <row r="214" spans="1:31" s="41" customFormat="1" ht="12" customHeight="1" x14ac:dyDescent="0.2">
      <c r="A214" s="42"/>
      <c r="B214" s="42"/>
      <c r="C214" s="43">
        <v>441</v>
      </c>
      <c r="D214" s="44" t="s">
        <v>47</v>
      </c>
      <c r="E214" s="44" t="s">
        <v>890</v>
      </c>
      <c r="F214" s="44"/>
      <c r="G214" s="44"/>
      <c r="H214" s="44" t="s">
        <v>853</v>
      </c>
      <c r="I214" s="45" t="s">
        <v>51</v>
      </c>
      <c r="J214" s="94">
        <v>9785907546141</v>
      </c>
      <c r="K214" s="46" t="s">
        <v>891</v>
      </c>
      <c r="L214" s="47">
        <v>12</v>
      </c>
      <c r="M214" s="48">
        <v>2022</v>
      </c>
      <c r="N214" s="49" t="s">
        <v>131</v>
      </c>
      <c r="O214" s="49" t="s">
        <v>131</v>
      </c>
      <c r="P214" s="47">
        <v>48</v>
      </c>
      <c r="Q214" s="50">
        <v>0.316</v>
      </c>
      <c r="R214" s="47">
        <v>245</v>
      </c>
      <c r="S214" s="47">
        <v>245</v>
      </c>
      <c r="T214" s="47">
        <v>8</v>
      </c>
      <c r="U214" s="44" t="s">
        <v>72</v>
      </c>
      <c r="V214" s="46" t="s">
        <v>856</v>
      </c>
      <c r="W214" s="46" t="s">
        <v>63</v>
      </c>
      <c r="X214" s="49" t="s">
        <v>57</v>
      </c>
      <c r="Y214" s="51" t="s">
        <v>892</v>
      </c>
      <c r="Z214" s="49" t="s">
        <v>59</v>
      </c>
      <c r="AA214" s="46" t="s">
        <v>74</v>
      </c>
      <c r="AB214" s="46" t="s">
        <v>75</v>
      </c>
      <c r="AC214" s="49">
        <f>A214*L214+B214</f>
        <v>0</v>
      </c>
      <c r="AD214" s="52"/>
      <c r="AE214" s="41">
        <f t="shared" si="3"/>
        <v>8.3333333333333329E-2</v>
      </c>
    </row>
    <row r="215" spans="1:31" s="41" customFormat="1" ht="12" customHeight="1" x14ac:dyDescent="0.2">
      <c r="A215" s="42"/>
      <c r="B215" s="42"/>
      <c r="C215" s="43">
        <v>441</v>
      </c>
      <c r="D215" s="44" t="s">
        <v>47</v>
      </c>
      <c r="E215" s="44" t="s">
        <v>893</v>
      </c>
      <c r="F215" s="44"/>
      <c r="G215" s="44"/>
      <c r="H215" s="44" t="s">
        <v>853</v>
      </c>
      <c r="I215" s="45" t="s">
        <v>51</v>
      </c>
      <c r="J215" s="94">
        <v>9785907546202</v>
      </c>
      <c r="K215" s="46" t="s">
        <v>894</v>
      </c>
      <c r="L215" s="47">
        <v>14</v>
      </c>
      <c r="M215" s="48">
        <v>2022</v>
      </c>
      <c r="N215" s="49" t="s">
        <v>895</v>
      </c>
      <c r="O215" s="49" t="s">
        <v>895</v>
      </c>
      <c r="P215" s="47">
        <v>48</v>
      </c>
      <c r="Q215" s="50">
        <v>0.316</v>
      </c>
      <c r="R215" s="47">
        <v>245</v>
      </c>
      <c r="S215" s="47">
        <v>245</v>
      </c>
      <c r="T215" s="47">
        <v>8</v>
      </c>
      <c r="U215" s="44" t="s">
        <v>72</v>
      </c>
      <c r="V215" s="46" t="s">
        <v>856</v>
      </c>
      <c r="W215" s="46" t="s">
        <v>63</v>
      </c>
      <c r="X215" s="49" t="s">
        <v>57</v>
      </c>
      <c r="Y215" s="51" t="s">
        <v>896</v>
      </c>
      <c r="Z215" s="49" t="s">
        <v>59</v>
      </c>
      <c r="AA215" s="46" t="s">
        <v>74</v>
      </c>
      <c r="AB215" s="46" t="s">
        <v>75</v>
      </c>
      <c r="AC215" s="49">
        <f>A215*L215+B215</f>
        <v>0</v>
      </c>
      <c r="AD215" s="52"/>
      <c r="AE215" s="41">
        <f t="shared" si="3"/>
        <v>7.1428571428571425E-2</v>
      </c>
    </row>
    <row r="216" spans="1:31" s="41" customFormat="1" ht="12" customHeight="1" x14ac:dyDescent="0.2">
      <c r="A216" s="42"/>
      <c r="B216" s="42"/>
      <c r="C216" s="43">
        <v>441</v>
      </c>
      <c r="D216" s="44" t="s">
        <v>47</v>
      </c>
      <c r="E216" s="44" t="s">
        <v>897</v>
      </c>
      <c r="F216" s="44"/>
      <c r="G216" s="44"/>
      <c r="H216" s="44" t="s">
        <v>853</v>
      </c>
      <c r="I216" s="45" t="s">
        <v>51</v>
      </c>
      <c r="J216" s="94">
        <v>9785907546189</v>
      </c>
      <c r="K216" s="46" t="s">
        <v>898</v>
      </c>
      <c r="L216" s="47">
        <v>12</v>
      </c>
      <c r="M216" s="48">
        <v>2022</v>
      </c>
      <c r="N216" s="49" t="s">
        <v>810</v>
      </c>
      <c r="O216" s="49" t="s">
        <v>810</v>
      </c>
      <c r="P216" s="47">
        <v>48</v>
      </c>
      <c r="Q216" s="50">
        <v>0.316</v>
      </c>
      <c r="R216" s="47">
        <v>245</v>
      </c>
      <c r="S216" s="47">
        <v>245</v>
      </c>
      <c r="T216" s="47">
        <v>8</v>
      </c>
      <c r="U216" s="44" t="s">
        <v>72</v>
      </c>
      <c r="V216" s="46" t="s">
        <v>856</v>
      </c>
      <c r="W216" s="46" t="s">
        <v>63</v>
      </c>
      <c r="X216" s="49" t="s">
        <v>57</v>
      </c>
      <c r="Y216" s="51" t="s">
        <v>899</v>
      </c>
      <c r="Z216" s="49" t="s">
        <v>59</v>
      </c>
      <c r="AA216" s="46" t="s">
        <v>74</v>
      </c>
      <c r="AB216" s="46" t="s">
        <v>75</v>
      </c>
      <c r="AC216" s="49">
        <f>A216*L216+B216</f>
        <v>0</v>
      </c>
      <c r="AD216" s="52"/>
      <c r="AE216" s="41">
        <f t="shared" si="3"/>
        <v>8.3333333333333329E-2</v>
      </c>
    </row>
    <row r="217" spans="1:31" s="41" customFormat="1" ht="24.95" customHeight="1" x14ac:dyDescent="0.2">
      <c r="A217" s="42"/>
      <c r="B217" s="42"/>
      <c r="C217" s="43">
        <v>441</v>
      </c>
      <c r="D217" s="44" t="s">
        <v>47</v>
      </c>
      <c r="E217" s="44" t="s">
        <v>900</v>
      </c>
      <c r="F217" s="44"/>
      <c r="G217" s="44"/>
      <c r="H217" s="44" t="s">
        <v>853</v>
      </c>
      <c r="I217" s="45" t="s">
        <v>51</v>
      </c>
      <c r="J217" s="94">
        <v>9785907545601</v>
      </c>
      <c r="K217" s="46" t="s">
        <v>901</v>
      </c>
      <c r="L217" s="47">
        <v>14</v>
      </c>
      <c r="M217" s="48">
        <v>2022</v>
      </c>
      <c r="N217" s="49" t="s">
        <v>902</v>
      </c>
      <c r="O217" s="49" t="s">
        <v>902</v>
      </c>
      <c r="P217" s="47">
        <v>48</v>
      </c>
      <c r="Q217" s="50">
        <v>0.316</v>
      </c>
      <c r="R217" s="47">
        <v>245</v>
      </c>
      <c r="S217" s="47">
        <v>245</v>
      </c>
      <c r="T217" s="47">
        <v>8</v>
      </c>
      <c r="U217" s="44" t="s">
        <v>72</v>
      </c>
      <c r="V217" s="46" t="s">
        <v>856</v>
      </c>
      <c r="W217" s="46" t="s">
        <v>63</v>
      </c>
      <c r="X217" s="49" t="s">
        <v>57</v>
      </c>
      <c r="Y217" s="51" t="s">
        <v>903</v>
      </c>
      <c r="Z217" s="49" t="s">
        <v>59</v>
      </c>
      <c r="AA217" s="46" t="s">
        <v>74</v>
      </c>
      <c r="AB217" s="46" t="s">
        <v>75</v>
      </c>
      <c r="AC217" s="49">
        <f>A217*L217+B217</f>
        <v>0</v>
      </c>
      <c r="AD217" s="52"/>
      <c r="AE217" s="41">
        <f t="shared" si="3"/>
        <v>7.1428571428571425E-2</v>
      </c>
    </row>
    <row r="218" spans="1:31" s="41" customFormat="1" ht="12" customHeight="1" x14ac:dyDescent="0.2">
      <c r="A218" s="42"/>
      <c r="B218" s="42"/>
      <c r="C218" s="43">
        <v>441</v>
      </c>
      <c r="D218" s="44" t="s">
        <v>47</v>
      </c>
      <c r="E218" s="44" t="s">
        <v>904</v>
      </c>
      <c r="F218" s="44"/>
      <c r="G218" s="44"/>
      <c r="H218" s="44" t="s">
        <v>853</v>
      </c>
      <c r="I218" s="45" t="s">
        <v>51</v>
      </c>
      <c r="J218" s="94">
        <v>9785002190560</v>
      </c>
      <c r="K218" s="46" t="s">
        <v>905</v>
      </c>
      <c r="L218" s="53">
        <v>0</v>
      </c>
      <c r="M218" s="48">
        <v>2023</v>
      </c>
      <c r="N218" s="49" t="s">
        <v>906</v>
      </c>
      <c r="O218" s="49" t="s">
        <v>906</v>
      </c>
      <c r="P218" s="47">
        <v>48</v>
      </c>
      <c r="Q218" s="50">
        <v>0.316</v>
      </c>
      <c r="R218" s="47">
        <v>245</v>
      </c>
      <c r="S218" s="47">
        <v>245</v>
      </c>
      <c r="T218" s="47">
        <v>8</v>
      </c>
      <c r="U218" s="44" t="s">
        <v>72</v>
      </c>
      <c r="V218" s="46" t="s">
        <v>856</v>
      </c>
      <c r="W218" s="46" t="s">
        <v>63</v>
      </c>
      <c r="X218" s="49" t="s">
        <v>57</v>
      </c>
      <c r="Y218" s="51" t="s">
        <v>907</v>
      </c>
      <c r="Z218" s="49" t="s">
        <v>59</v>
      </c>
      <c r="AA218" s="46" t="s">
        <v>74</v>
      </c>
      <c r="AB218" s="46" t="s">
        <v>75</v>
      </c>
      <c r="AC218" s="53">
        <f>A218*L218+B218</f>
        <v>0</v>
      </c>
      <c r="AD218" s="52"/>
      <c r="AE218" s="41">
        <f t="shared" si="3"/>
        <v>0</v>
      </c>
    </row>
    <row r="219" spans="1:31" s="41" customFormat="1" ht="12" customHeight="1" x14ac:dyDescent="0.2">
      <c r="A219" s="42"/>
      <c r="B219" s="42"/>
      <c r="C219" s="43">
        <v>441</v>
      </c>
      <c r="D219" s="44" t="s">
        <v>47</v>
      </c>
      <c r="E219" s="44" t="s">
        <v>908</v>
      </c>
      <c r="F219" s="44"/>
      <c r="G219" s="44"/>
      <c r="H219" s="44" t="s">
        <v>853</v>
      </c>
      <c r="I219" s="45" t="s">
        <v>51</v>
      </c>
      <c r="J219" s="94">
        <v>9785002191079</v>
      </c>
      <c r="K219" s="46" t="s">
        <v>909</v>
      </c>
      <c r="L219" s="53">
        <v>0</v>
      </c>
      <c r="M219" s="48">
        <v>2024</v>
      </c>
      <c r="N219" s="49" t="s">
        <v>696</v>
      </c>
      <c r="O219" s="49" t="s">
        <v>696</v>
      </c>
      <c r="P219" s="47">
        <v>48</v>
      </c>
      <c r="Q219" s="50">
        <v>0.316</v>
      </c>
      <c r="R219" s="47">
        <v>245</v>
      </c>
      <c r="S219" s="47">
        <v>245</v>
      </c>
      <c r="T219" s="47">
        <v>8</v>
      </c>
      <c r="U219" s="44" t="s">
        <v>72</v>
      </c>
      <c r="V219" s="46" t="s">
        <v>856</v>
      </c>
      <c r="W219" s="46" t="s">
        <v>63</v>
      </c>
      <c r="X219" s="49" t="s">
        <v>57</v>
      </c>
      <c r="Y219" s="51" t="s">
        <v>910</v>
      </c>
      <c r="Z219" s="49" t="s">
        <v>59</v>
      </c>
      <c r="AA219" s="46" t="s">
        <v>74</v>
      </c>
      <c r="AB219" s="46" t="s">
        <v>75</v>
      </c>
      <c r="AC219" s="53">
        <f>A219*L219+B219</f>
        <v>0</v>
      </c>
      <c r="AD219" s="52"/>
      <c r="AE219" s="41">
        <f t="shared" si="3"/>
        <v>0</v>
      </c>
    </row>
    <row r="220" spans="1:31" s="41" customFormat="1" ht="12" customHeight="1" x14ac:dyDescent="0.2">
      <c r="A220" s="42"/>
      <c r="B220" s="42"/>
      <c r="C220" s="43">
        <v>441</v>
      </c>
      <c r="D220" s="44" t="s">
        <v>47</v>
      </c>
      <c r="E220" s="44" t="s">
        <v>911</v>
      </c>
      <c r="F220" s="44"/>
      <c r="G220" s="44"/>
      <c r="H220" s="44" t="s">
        <v>853</v>
      </c>
      <c r="I220" s="45" t="s">
        <v>51</v>
      </c>
      <c r="J220" s="94">
        <v>9785907546653</v>
      </c>
      <c r="K220" s="46" t="s">
        <v>912</v>
      </c>
      <c r="L220" s="47">
        <v>15</v>
      </c>
      <c r="M220" s="48">
        <v>2023</v>
      </c>
      <c r="N220" s="49" t="s">
        <v>221</v>
      </c>
      <c r="O220" s="49" t="s">
        <v>221</v>
      </c>
      <c r="P220" s="47">
        <v>48</v>
      </c>
      <c r="Q220" s="50">
        <v>0.316</v>
      </c>
      <c r="R220" s="47">
        <v>245</v>
      </c>
      <c r="S220" s="47">
        <v>245</v>
      </c>
      <c r="T220" s="47">
        <v>8</v>
      </c>
      <c r="U220" s="44" t="s">
        <v>72</v>
      </c>
      <c r="V220" s="46" t="s">
        <v>856</v>
      </c>
      <c r="W220" s="46" t="s">
        <v>63</v>
      </c>
      <c r="X220" s="49" t="s">
        <v>57</v>
      </c>
      <c r="Y220" s="51" t="s">
        <v>913</v>
      </c>
      <c r="Z220" s="49" t="s">
        <v>59</v>
      </c>
      <c r="AA220" s="46" t="s">
        <v>74</v>
      </c>
      <c r="AB220" s="46" t="s">
        <v>75</v>
      </c>
      <c r="AC220" s="49">
        <f>A220*L220+B220</f>
        <v>0</v>
      </c>
      <c r="AD220" s="52"/>
      <c r="AE220" s="41">
        <f t="shared" si="3"/>
        <v>6.6666666666666666E-2</v>
      </c>
    </row>
    <row r="221" spans="1:31" s="41" customFormat="1" ht="12" customHeight="1" x14ac:dyDescent="0.2">
      <c r="A221" s="42"/>
      <c r="B221" s="42"/>
      <c r="C221" s="43">
        <v>441</v>
      </c>
      <c r="D221" s="44" t="s">
        <v>47</v>
      </c>
      <c r="E221" s="44" t="s">
        <v>914</v>
      </c>
      <c r="F221" s="44"/>
      <c r="G221" s="44"/>
      <c r="H221" s="44" t="s">
        <v>853</v>
      </c>
      <c r="I221" s="45" t="s">
        <v>51</v>
      </c>
      <c r="J221" s="94">
        <v>9785907546165</v>
      </c>
      <c r="K221" s="46" t="s">
        <v>915</v>
      </c>
      <c r="L221" s="47">
        <v>12</v>
      </c>
      <c r="M221" s="48">
        <v>2022</v>
      </c>
      <c r="N221" s="49" t="s">
        <v>131</v>
      </c>
      <c r="O221" s="49" t="s">
        <v>131</v>
      </c>
      <c r="P221" s="47">
        <v>48</v>
      </c>
      <c r="Q221" s="50">
        <v>0.316</v>
      </c>
      <c r="R221" s="47">
        <v>245</v>
      </c>
      <c r="S221" s="47">
        <v>245</v>
      </c>
      <c r="T221" s="47">
        <v>8</v>
      </c>
      <c r="U221" s="44" t="s">
        <v>72</v>
      </c>
      <c r="V221" s="46" t="s">
        <v>856</v>
      </c>
      <c r="W221" s="46" t="s">
        <v>63</v>
      </c>
      <c r="X221" s="49" t="s">
        <v>57</v>
      </c>
      <c r="Y221" s="51" t="s">
        <v>916</v>
      </c>
      <c r="Z221" s="49" t="s">
        <v>59</v>
      </c>
      <c r="AA221" s="46" t="s">
        <v>74</v>
      </c>
      <c r="AB221" s="46" t="s">
        <v>75</v>
      </c>
      <c r="AC221" s="49">
        <f>A221*L221+B221</f>
        <v>0</v>
      </c>
      <c r="AD221" s="52"/>
      <c r="AE221" s="41">
        <f t="shared" si="3"/>
        <v>8.3333333333333329E-2</v>
      </c>
    </row>
    <row r="222" spans="1:31" s="41" customFormat="1" ht="12" customHeight="1" x14ac:dyDescent="0.2">
      <c r="A222" s="42"/>
      <c r="B222" s="42"/>
      <c r="C222" s="43">
        <v>441</v>
      </c>
      <c r="D222" s="44" t="s">
        <v>61</v>
      </c>
      <c r="E222" s="44" t="s">
        <v>917</v>
      </c>
      <c r="F222" s="44"/>
      <c r="G222" s="44"/>
      <c r="H222" s="44" t="s">
        <v>853</v>
      </c>
      <c r="I222" s="45" t="s">
        <v>51</v>
      </c>
      <c r="J222" s="94">
        <v>9785907546660</v>
      </c>
      <c r="K222" s="46" t="s">
        <v>918</v>
      </c>
      <c r="L222" s="47">
        <v>14</v>
      </c>
      <c r="M222" s="48">
        <v>2023</v>
      </c>
      <c r="N222" s="49" t="s">
        <v>919</v>
      </c>
      <c r="O222" s="49" t="s">
        <v>308</v>
      </c>
      <c r="P222" s="47">
        <v>48</v>
      </c>
      <c r="Q222" s="50">
        <v>0.316</v>
      </c>
      <c r="R222" s="47">
        <v>245</v>
      </c>
      <c r="S222" s="47">
        <v>245</v>
      </c>
      <c r="T222" s="47">
        <v>8</v>
      </c>
      <c r="U222" s="44" t="s">
        <v>72</v>
      </c>
      <c r="V222" s="46" t="s">
        <v>856</v>
      </c>
      <c r="W222" s="46" t="s">
        <v>63</v>
      </c>
      <c r="X222" s="49" t="s">
        <v>57</v>
      </c>
      <c r="Y222" s="51" t="s">
        <v>920</v>
      </c>
      <c r="Z222" s="49" t="s">
        <v>59</v>
      </c>
      <c r="AA222" s="46" t="s">
        <v>74</v>
      </c>
      <c r="AB222" s="46" t="s">
        <v>75</v>
      </c>
      <c r="AC222" s="49">
        <f>A222*L222+B222</f>
        <v>0</v>
      </c>
      <c r="AD222" s="52"/>
      <c r="AE222" s="41">
        <f t="shared" si="3"/>
        <v>7.1428571428571425E-2</v>
      </c>
    </row>
    <row r="223" spans="1:31" s="41" customFormat="1" ht="12" customHeight="1" x14ac:dyDescent="0.2">
      <c r="A223" s="42"/>
      <c r="B223" s="42"/>
      <c r="C223" s="43">
        <v>441</v>
      </c>
      <c r="D223" s="44" t="s">
        <v>47</v>
      </c>
      <c r="E223" s="44" t="s">
        <v>921</v>
      </c>
      <c r="F223" s="44"/>
      <c r="G223" s="44"/>
      <c r="H223" s="44" t="s">
        <v>853</v>
      </c>
      <c r="I223" s="45" t="s">
        <v>51</v>
      </c>
      <c r="J223" s="94">
        <v>9785907546158</v>
      </c>
      <c r="K223" s="46" t="s">
        <v>922</v>
      </c>
      <c r="L223" s="47">
        <v>12</v>
      </c>
      <c r="M223" s="48">
        <v>2022</v>
      </c>
      <c r="N223" s="49" t="s">
        <v>866</v>
      </c>
      <c r="O223" s="49" t="s">
        <v>866</v>
      </c>
      <c r="P223" s="47">
        <v>48</v>
      </c>
      <c r="Q223" s="50">
        <v>0.316</v>
      </c>
      <c r="R223" s="47">
        <v>245</v>
      </c>
      <c r="S223" s="47">
        <v>245</v>
      </c>
      <c r="T223" s="47">
        <v>8</v>
      </c>
      <c r="U223" s="44" t="s">
        <v>72</v>
      </c>
      <c r="V223" s="46" t="s">
        <v>856</v>
      </c>
      <c r="W223" s="46" t="s">
        <v>63</v>
      </c>
      <c r="X223" s="49" t="s">
        <v>57</v>
      </c>
      <c r="Y223" s="51" t="s">
        <v>923</v>
      </c>
      <c r="Z223" s="49" t="s">
        <v>59</v>
      </c>
      <c r="AA223" s="46" t="s">
        <v>74</v>
      </c>
      <c r="AB223" s="46" t="s">
        <v>75</v>
      </c>
      <c r="AC223" s="49">
        <f>A223*L223+B223</f>
        <v>0</v>
      </c>
      <c r="AD223" s="52"/>
      <c r="AE223" s="41">
        <f t="shared" si="3"/>
        <v>8.3333333333333329E-2</v>
      </c>
    </row>
    <row r="224" spans="1:31" s="41" customFormat="1" ht="12" customHeight="1" x14ac:dyDescent="0.2">
      <c r="A224" s="42"/>
      <c r="B224" s="42"/>
      <c r="C224" s="43">
        <v>232.1</v>
      </c>
      <c r="D224" s="44" t="s">
        <v>61</v>
      </c>
      <c r="E224" s="44" t="s">
        <v>924</v>
      </c>
      <c r="F224" s="44" t="s">
        <v>925</v>
      </c>
      <c r="G224" s="44"/>
      <c r="H224" s="44" t="s">
        <v>926</v>
      </c>
      <c r="I224" s="45" t="s">
        <v>51</v>
      </c>
      <c r="J224" s="94">
        <v>9785002190324</v>
      </c>
      <c r="K224" s="46" t="s">
        <v>927</v>
      </c>
      <c r="L224" s="47">
        <v>14</v>
      </c>
      <c r="M224" s="48">
        <v>2023</v>
      </c>
      <c r="N224" s="49" t="s">
        <v>728</v>
      </c>
      <c r="O224" s="49" t="s">
        <v>439</v>
      </c>
      <c r="P224" s="47">
        <v>176</v>
      </c>
      <c r="Q224" s="50">
        <v>0.17399999999999999</v>
      </c>
      <c r="R224" s="47">
        <v>120</v>
      </c>
      <c r="S224" s="47">
        <v>185</v>
      </c>
      <c r="T224" s="47">
        <v>7</v>
      </c>
      <c r="U224" s="44" t="s">
        <v>54</v>
      </c>
      <c r="V224" s="46" t="s">
        <v>928</v>
      </c>
      <c r="W224" s="46" t="s">
        <v>56</v>
      </c>
      <c r="X224" s="49" t="s">
        <v>929</v>
      </c>
      <c r="Y224" s="51" t="s">
        <v>930</v>
      </c>
      <c r="Z224" s="49" t="s">
        <v>59</v>
      </c>
      <c r="AA224" s="46" t="s">
        <v>64</v>
      </c>
      <c r="AB224" s="46" t="s">
        <v>64</v>
      </c>
      <c r="AC224" s="49">
        <f>A224*L224+B224</f>
        <v>0</v>
      </c>
      <c r="AD224" s="52"/>
      <c r="AE224" s="41">
        <f t="shared" si="3"/>
        <v>7.1428571428571425E-2</v>
      </c>
    </row>
    <row r="225" spans="1:31" s="41" customFormat="1" ht="24.95" customHeight="1" x14ac:dyDescent="0.2">
      <c r="A225" s="42"/>
      <c r="B225" s="42"/>
      <c r="C225" s="43">
        <v>232.1</v>
      </c>
      <c r="D225" s="44" t="s">
        <v>61</v>
      </c>
      <c r="E225" s="44" t="s">
        <v>931</v>
      </c>
      <c r="F225" s="44" t="s">
        <v>932</v>
      </c>
      <c r="G225" s="44"/>
      <c r="H225" s="44" t="s">
        <v>926</v>
      </c>
      <c r="I225" s="45" t="s">
        <v>51</v>
      </c>
      <c r="J225" s="94">
        <v>9785002190454</v>
      </c>
      <c r="K225" s="46" t="s">
        <v>933</v>
      </c>
      <c r="L225" s="47">
        <v>15</v>
      </c>
      <c r="M225" s="48">
        <v>2023</v>
      </c>
      <c r="N225" s="49" t="s">
        <v>439</v>
      </c>
      <c r="O225" s="49" t="s">
        <v>308</v>
      </c>
      <c r="P225" s="47">
        <v>144</v>
      </c>
      <c r="Q225" s="50">
        <v>0.153</v>
      </c>
      <c r="R225" s="47">
        <v>120</v>
      </c>
      <c r="S225" s="47">
        <v>185</v>
      </c>
      <c r="T225" s="47">
        <v>6</v>
      </c>
      <c r="U225" s="44" t="s">
        <v>54</v>
      </c>
      <c r="V225" s="46" t="s">
        <v>928</v>
      </c>
      <c r="W225" s="46" t="s">
        <v>56</v>
      </c>
      <c r="X225" s="49" t="s">
        <v>929</v>
      </c>
      <c r="Y225" s="51" t="s">
        <v>934</v>
      </c>
      <c r="Z225" s="49" t="s">
        <v>59</v>
      </c>
      <c r="AA225" s="46" t="s">
        <v>64</v>
      </c>
      <c r="AB225" s="46" t="s">
        <v>64</v>
      </c>
      <c r="AC225" s="49">
        <f>A225*L225+B225</f>
        <v>0</v>
      </c>
      <c r="AD225" s="52"/>
      <c r="AE225" s="41">
        <f t="shared" si="3"/>
        <v>6.6666666666666666E-2</v>
      </c>
    </row>
    <row r="226" spans="1:31" s="41" customFormat="1" ht="12" customHeight="1" x14ac:dyDescent="0.2">
      <c r="A226" s="42"/>
      <c r="B226" s="42"/>
      <c r="C226" s="43">
        <v>232.1</v>
      </c>
      <c r="D226" s="44" t="s">
        <v>47</v>
      </c>
      <c r="E226" s="44" t="s">
        <v>935</v>
      </c>
      <c r="F226" s="44" t="s">
        <v>936</v>
      </c>
      <c r="G226" s="44"/>
      <c r="H226" s="44" t="s">
        <v>926</v>
      </c>
      <c r="I226" s="45" t="s">
        <v>51</v>
      </c>
      <c r="J226" s="94">
        <v>9785907546929</v>
      </c>
      <c r="K226" s="46" t="s">
        <v>937</v>
      </c>
      <c r="L226" s="47">
        <v>28</v>
      </c>
      <c r="M226" s="48">
        <v>2023</v>
      </c>
      <c r="N226" s="49" t="s">
        <v>938</v>
      </c>
      <c r="O226" s="49" t="s">
        <v>938</v>
      </c>
      <c r="P226" s="47">
        <v>160</v>
      </c>
      <c r="Q226" s="50">
        <v>0.16400000000000001</v>
      </c>
      <c r="R226" s="47">
        <v>120</v>
      </c>
      <c r="S226" s="47">
        <v>185</v>
      </c>
      <c r="T226" s="47">
        <v>7</v>
      </c>
      <c r="U226" s="44" t="s">
        <v>54</v>
      </c>
      <c r="V226" s="46" t="s">
        <v>928</v>
      </c>
      <c r="W226" s="46" t="s">
        <v>56</v>
      </c>
      <c r="X226" s="49" t="s">
        <v>929</v>
      </c>
      <c r="Y226" s="51" t="s">
        <v>939</v>
      </c>
      <c r="Z226" s="49" t="s">
        <v>59</v>
      </c>
      <c r="AA226" s="46" t="s">
        <v>64</v>
      </c>
      <c r="AB226" s="46" t="s">
        <v>64</v>
      </c>
      <c r="AC226" s="49">
        <f>A226*L226+B226</f>
        <v>0</v>
      </c>
      <c r="AD226" s="52"/>
      <c r="AE226" s="41">
        <f t="shared" si="3"/>
        <v>3.5714285714285712E-2</v>
      </c>
    </row>
    <row r="227" spans="1:31" s="41" customFormat="1" ht="24.95" customHeight="1" x14ac:dyDescent="0.2">
      <c r="A227" s="42"/>
      <c r="B227" s="42"/>
      <c r="C227" s="43">
        <v>320.8</v>
      </c>
      <c r="D227" s="44" t="s">
        <v>47</v>
      </c>
      <c r="E227" s="44" t="s">
        <v>940</v>
      </c>
      <c r="F227" s="44" t="s">
        <v>941</v>
      </c>
      <c r="G227" s="44"/>
      <c r="H227" s="44" t="s">
        <v>926</v>
      </c>
      <c r="I227" s="45" t="s">
        <v>51</v>
      </c>
      <c r="J227" s="94">
        <v>9785002190843</v>
      </c>
      <c r="K227" s="46" t="s">
        <v>942</v>
      </c>
      <c r="L227" s="53">
        <v>0</v>
      </c>
      <c r="M227" s="48">
        <v>2024</v>
      </c>
      <c r="N227" s="49" t="s">
        <v>943</v>
      </c>
      <c r="O227" s="49" t="s">
        <v>943</v>
      </c>
      <c r="P227" s="47">
        <v>176</v>
      </c>
      <c r="Q227" s="50">
        <v>0.17399999999999999</v>
      </c>
      <c r="R227" s="47">
        <v>120</v>
      </c>
      <c r="S227" s="47">
        <v>185</v>
      </c>
      <c r="T227" s="47">
        <v>7</v>
      </c>
      <c r="U227" s="44" t="s">
        <v>54</v>
      </c>
      <c r="V227" s="46" t="s">
        <v>928</v>
      </c>
      <c r="W227" s="46" t="s">
        <v>56</v>
      </c>
      <c r="X227" s="49" t="s">
        <v>929</v>
      </c>
      <c r="Y227" s="51" t="s">
        <v>944</v>
      </c>
      <c r="Z227" s="49" t="s">
        <v>59</v>
      </c>
      <c r="AA227" s="46" t="s">
        <v>64</v>
      </c>
      <c r="AB227" s="46" t="s">
        <v>64</v>
      </c>
      <c r="AC227" s="53">
        <f>A227*L227+B227</f>
        <v>0</v>
      </c>
      <c r="AD227" s="52"/>
      <c r="AE227" s="41">
        <f t="shared" si="3"/>
        <v>0</v>
      </c>
    </row>
    <row r="228" spans="1:31" s="41" customFormat="1" ht="24.95" customHeight="1" x14ac:dyDescent="0.2">
      <c r="A228" s="42"/>
      <c r="B228" s="42"/>
      <c r="C228" s="43">
        <v>245.7</v>
      </c>
      <c r="D228" s="44" t="s">
        <v>61</v>
      </c>
      <c r="E228" s="44" t="s">
        <v>945</v>
      </c>
      <c r="F228" s="44" t="s">
        <v>946</v>
      </c>
      <c r="G228" s="44"/>
      <c r="H228" s="44" t="s">
        <v>926</v>
      </c>
      <c r="I228" s="45" t="s">
        <v>51</v>
      </c>
      <c r="J228" s="94">
        <v>9785002190065</v>
      </c>
      <c r="K228" s="46" t="s">
        <v>947</v>
      </c>
      <c r="L228" s="47">
        <v>14</v>
      </c>
      <c r="M228" s="48">
        <v>2023</v>
      </c>
      <c r="N228" s="49" t="s">
        <v>470</v>
      </c>
      <c r="O228" s="49" t="s">
        <v>439</v>
      </c>
      <c r="P228" s="47">
        <v>192</v>
      </c>
      <c r="Q228" s="50">
        <v>0.185</v>
      </c>
      <c r="R228" s="47">
        <v>120</v>
      </c>
      <c r="S228" s="47">
        <v>185</v>
      </c>
      <c r="T228" s="47">
        <v>8</v>
      </c>
      <c r="U228" s="44" t="s">
        <v>54</v>
      </c>
      <c r="V228" s="46" t="s">
        <v>928</v>
      </c>
      <c r="W228" s="46" t="s">
        <v>56</v>
      </c>
      <c r="X228" s="49" t="s">
        <v>929</v>
      </c>
      <c r="Y228" s="51" t="s">
        <v>948</v>
      </c>
      <c r="Z228" s="49" t="s">
        <v>59</v>
      </c>
      <c r="AA228" s="46" t="s">
        <v>64</v>
      </c>
      <c r="AB228" s="46" t="s">
        <v>64</v>
      </c>
      <c r="AC228" s="49">
        <f>A228*L228+B228</f>
        <v>0</v>
      </c>
      <c r="AD228" s="52"/>
      <c r="AE228" s="41">
        <f t="shared" si="3"/>
        <v>7.1428571428571425E-2</v>
      </c>
    </row>
    <row r="229" spans="1:31" s="41" customFormat="1" ht="24.95" customHeight="1" x14ac:dyDescent="0.2">
      <c r="A229" s="42"/>
      <c r="B229" s="42"/>
      <c r="C229" s="43">
        <v>232.1</v>
      </c>
      <c r="D229" s="44" t="s">
        <v>61</v>
      </c>
      <c r="E229" s="44" t="s">
        <v>949</v>
      </c>
      <c r="F229" s="44" t="s">
        <v>950</v>
      </c>
      <c r="G229" s="44"/>
      <c r="H229" s="44" t="s">
        <v>926</v>
      </c>
      <c r="I229" s="45" t="s">
        <v>51</v>
      </c>
      <c r="J229" s="94">
        <v>9785002190232</v>
      </c>
      <c r="K229" s="46" t="s">
        <v>951</v>
      </c>
      <c r="L229" s="47">
        <v>17</v>
      </c>
      <c r="M229" s="48">
        <v>2023</v>
      </c>
      <c r="N229" s="49" t="s">
        <v>728</v>
      </c>
      <c r="O229" s="49" t="s">
        <v>439</v>
      </c>
      <c r="P229" s="47">
        <v>128</v>
      </c>
      <c r="Q229" s="50">
        <v>0.14199999999999999</v>
      </c>
      <c r="R229" s="47">
        <v>120</v>
      </c>
      <c r="S229" s="47">
        <v>185</v>
      </c>
      <c r="T229" s="47">
        <v>5</v>
      </c>
      <c r="U229" s="44" t="s">
        <v>54</v>
      </c>
      <c r="V229" s="46" t="s">
        <v>928</v>
      </c>
      <c r="W229" s="46" t="s">
        <v>56</v>
      </c>
      <c r="X229" s="49" t="s">
        <v>929</v>
      </c>
      <c r="Y229" s="51" t="s">
        <v>952</v>
      </c>
      <c r="Z229" s="49" t="s">
        <v>59</v>
      </c>
      <c r="AA229" s="46" t="s">
        <v>64</v>
      </c>
      <c r="AB229" s="46" t="s">
        <v>64</v>
      </c>
      <c r="AC229" s="49">
        <f>A229*L229+B229</f>
        <v>0</v>
      </c>
      <c r="AD229" s="52"/>
      <c r="AE229" s="41">
        <f t="shared" si="3"/>
        <v>5.8823529411764705E-2</v>
      </c>
    </row>
    <row r="230" spans="1:31" s="41" customFormat="1" ht="12" customHeight="1" x14ac:dyDescent="0.2">
      <c r="A230" s="42"/>
      <c r="B230" s="42"/>
      <c r="C230" s="43">
        <v>232.1</v>
      </c>
      <c r="D230" s="44" t="s">
        <v>47</v>
      </c>
      <c r="E230" s="44" t="s">
        <v>953</v>
      </c>
      <c r="F230" s="44" t="s">
        <v>954</v>
      </c>
      <c r="G230" s="44"/>
      <c r="H230" s="44" t="s">
        <v>926</v>
      </c>
      <c r="I230" s="45" t="s">
        <v>51</v>
      </c>
      <c r="J230" s="94">
        <v>9785907546783</v>
      </c>
      <c r="K230" s="46" t="s">
        <v>955</v>
      </c>
      <c r="L230" s="47">
        <v>30</v>
      </c>
      <c r="M230" s="48">
        <v>2023</v>
      </c>
      <c r="N230" s="49" t="s">
        <v>938</v>
      </c>
      <c r="O230" s="49" t="s">
        <v>938</v>
      </c>
      <c r="P230" s="47">
        <v>144</v>
      </c>
      <c r="Q230" s="50">
        <v>0.153</v>
      </c>
      <c r="R230" s="47">
        <v>120</v>
      </c>
      <c r="S230" s="47">
        <v>185</v>
      </c>
      <c r="T230" s="47">
        <v>6</v>
      </c>
      <c r="U230" s="44" t="s">
        <v>54</v>
      </c>
      <c r="V230" s="46" t="s">
        <v>928</v>
      </c>
      <c r="W230" s="46" t="s">
        <v>56</v>
      </c>
      <c r="X230" s="49" t="s">
        <v>929</v>
      </c>
      <c r="Y230" s="51" t="s">
        <v>956</v>
      </c>
      <c r="Z230" s="49" t="s">
        <v>59</v>
      </c>
      <c r="AA230" s="46" t="s">
        <v>64</v>
      </c>
      <c r="AB230" s="46" t="s">
        <v>64</v>
      </c>
      <c r="AC230" s="49">
        <f>A230*L230+B230</f>
        <v>0</v>
      </c>
      <c r="AD230" s="52"/>
      <c r="AE230" s="41">
        <f t="shared" si="3"/>
        <v>3.3333333333333333E-2</v>
      </c>
    </row>
    <row r="231" spans="1:31" s="41" customFormat="1" ht="24.95" customHeight="1" x14ac:dyDescent="0.2">
      <c r="A231" s="42"/>
      <c r="B231" s="42"/>
      <c r="C231" s="43">
        <v>232.1</v>
      </c>
      <c r="D231" s="44" t="s">
        <v>61</v>
      </c>
      <c r="E231" s="44" t="s">
        <v>957</v>
      </c>
      <c r="F231" s="44" t="s">
        <v>813</v>
      </c>
      <c r="G231" s="44"/>
      <c r="H231" s="44" t="s">
        <v>926</v>
      </c>
      <c r="I231" s="45" t="s">
        <v>51</v>
      </c>
      <c r="J231" s="94">
        <v>9785002190119</v>
      </c>
      <c r="K231" s="46" t="s">
        <v>958</v>
      </c>
      <c r="L231" s="47">
        <v>17</v>
      </c>
      <c r="M231" s="48">
        <v>2023</v>
      </c>
      <c r="N231" s="49" t="s">
        <v>728</v>
      </c>
      <c r="O231" s="49" t="s">
        <v>439</v>
      </c>
      <c r="P231" s="47">
        <v>144</v>
      </c>
      <c r="Q231" s="50">
        <v>0.153</v>
      </c>
      <c r="R231" s="47">
        <v>120</v>
      </c>
      <c r="S231" s="47">
        <v>185</v>
      </c>
      <c r="T231" s="47">
        <v>6</v>
      </c>
      <c r="U231" s="44" t="s">
        <v>54</v>
      </c>
      <c r="V231" s="46" t="s">
        <v>928</v>
      </c>
      <c r="W231" s="46" t="s">
        <v>56</v>
      </c>
      <c r="X231" s="49" t="s">
        <v>929</v>
      </c>
      <c r="Y231" s="51" t="s">
        <v>959</v>
      </c>
      <c r="Z231" s="49" t="s">
        <v>59</v>
      </c>
      <c r="AA231" s="46" t="s">
        <v>64</v>
      </c>
      <c r="AB231" s="46" t="s">
        <v>64</v>
      </c>
      <c r="AC231" s="49">
        <f>A231*L231+B231</f>
        <v>0</v>
      </c>
      <c r="AD231" s="52"/>
      <c r="AE231" s="41">
        <f t="shared" si="3"/>
        <v>5.8823529411764705E-2</v>
      </c>
    </row>
    <row r="232" spans="1:31" s="41" customFormat="1" ht="24.95" customHeight="1" x14ac:dyDescent="0.2">
      <c r="A232" s="42"/>
      <c r="B232" s="42"/>
      <c r="C232" s="43">
        <v>232.1</v>
      </c>
      <c r="D232" s="44" t="s">
        <v>47</v>
      </c>
      <c r="E232" s="44" t="s">
        <v>960</v>
      </c>
      <c r="F232" s="44" t="s">
        <v>954</v>
      </c>
      <c r="G232" s="44"/>
      <c r="H232" s="44" t="s">
        <v>926</v>
      </c>
      <c r="I232" s="45" t="s">
        <v>51</v>
      </c>
      <c r="J232" s="94">
        <v>9785907546752</v>
      </c>
      <c r="K232" s="46" t="s">
        <v>961</v>
      </c>
      <c r="L232" s="47">
        <v>32</v>
      </c>
      <c r="M232" s="48">
        <v>2023</v>
      </c>
      <c r="N232" s="49" t="s">
        <v>938</v>
      </c>
      <c r="O232" s="49" t="s">
        <v>938</v>
      </c>
      <c r="P232" s="47">
        <v>128</v>
      </c>
      <c r="Q232" s="50">
        <v>0.14199999999999999</v>
      </c>
      <c r="R232" s="47">
        <v>120</v>
      </c>
      <c r="S232" s="47">
        <v>185</v>
      </c>
      <c r="T232" s="47">
        <v>5</v>
      </c>
      <c r="U232" s="44" t="s">
        <v>54</v>
      </c>
      <c r="V232" s="46" t="s">
        <v>928</v>
      </c>
      <c r="W232" s="46" t="s">
        <v>56</v>
      </c>
      <c r="X232" s="49" t="s">
        <v>929</v>
      </c>
      <c r="Y232" s="51" t="s">
        <v>962</v>
      </c>
      <c r="Z232" s="49" t="s">
        <v>59</v>
      </c>
      <c r="AA232" s="46" t="s">
        <v>64</v>
      </c>
      <c r="AB232" s="46" t="s">
        <v>64</v>
      </c>
      <c r="AC232" s="49">
        <f>A232*L232+B232</f>
        <v>0</v>
      </c>
      <c r="AD232" s="52"/>
      <c r="AE232" s="41">
        <f t="shared" si="3"/>
        <v>3.125E-2</v>
      </c>
    </row>
    <row r="233" spans="1:31" s="41" customFormat="1" ht="24.95" customHeight="1" x14ac:dyDescent="0.2">
      <c r="A233" s="42"/>
      <c r="B233" s="42"/>
      <c r="C233" s="43">
        <v>259.39999999999998</v>
      </c>
      <c r="D233" s="44" t="s">
        <v>61</v>
      </c>
      <c r="E233" s="44" t="s">
        <v>963</v>
      </c>
      <c r="F233" s="44" t="s">
        <v>671</v>
      </c>
      <c r="G233" s="44"/>
      <c r="H233" s="44" t="s">
        <v>926</v>
      </c>
      <c r="I233" s="45" t="s">
        <v>51</v>
      </c>
      <c r="J233" s="94">
        <v>9785002190751</v>
      </c>
      <c r="K233" s="46" t="s">
        <v>964</v>
      </c>
      <c r="L233" s="53">
        <v>0</v>
      </c>
      <c r="M233" s="48">
        <v>2024</v>
      </c>
      <c r="N233" s="49" t="s">
        <v>98</v>
      </c>
      <c r="O233" s="49" t="s">
        <v>943</v>
      </c>
      <c r="P233" s="47">
        <v>128</v>
      </c>
      <c r="Q233" s="50">
        <v>0.14199999999999999</v>
      </c>
      <c r="R233" s="47">
        <v>120</v>
      </c>
      <c r="S233" s="47">
        <v>185</v>
      </c>
      <c r="T233" s="47">
        <v>5</v>
      </c>
      <c r="U233" s="44" t="s">
        <v>54</v>
      </c>
      <c r="V233" s="46" t="s">
        <v>928</v>
      </c>
      <c r="W233" s="46" t="s">
        <v>56</v>
      </c>
      <c r="X233" s="49" t="s">
        <v>929</v>
      </c>
      <c r="Y233" s="51" t="s">
        <v>965</v>
      </c>
      <c r="Z233" s="49" t="s">
        <v>59</v>
      </c>
      <c r="AA233" s="46" t="s">
        <v>64</v>
      </c>
      <c r="AB233" s="46" t="s">
        <v>64</v>
      </c>
      <c r="AC233" s="53">
        <f>A233*L233+B233</f>
        <v>0</v>
      </c>
      <c r="AD233" s="52"/>
      <c r="AE233" s="41">
        <f t="shared" si="3"/>
        <v>0</v>
      </c>
    </row>
    <row r="234" spans="1:31" s="41" customFormat="1" ht="12" customHeight="1" x14ac:dyDescent="0.2">
      <c r="A234" s="42"/>
      <c r="B234" s="42"/>
      <c r="C234" s="43">
        <v>232.1</v>
      </c>
      <c r="D234" s="44" t="s">
        <v>61</v>
      </c>
      <c r="E234" s="44" t="s">
        <v>966</v>
      </c>
      <c r="F234" s="44" t="s">
        <v>946</v>
      </c>
      <c r="G234" s="44"/>
      <c r="H234" s="44" t="s">
        <v>967</v>
      </c>
      <c r="I234" s="45" t="s">
        <v>51</v>
      </c>
      <c r="J234" s="94">
        <v>9785002190287</v>
      </c>
      <c r="K234" s="46" t="s">
        <v>968</v>
      </c>
      <c r="L234" s="47">
        <v>15</v>
      </c>
      <c r="M234" s="48">
        <v>2023</v>
      </c>
      <c r="N234" s="49" t="s">
        <v>439</v>
      </c>
      <c r="O234" s="49" t="s">
        <v>308</v>
      </c>
      <c r="P234" s="47">
        <v>176</v>
      </c>
      <c r="Q234" s="43">
        <v>0.21</v>
      </c>
      <c r="R234" s="47">
        <v>130</v>
      </c>
      <c r="S234" s="47">
        <v>205</v>
      </c>
      <c r="T234" s="47">
        <v>7</v>
      </c>
      <c r="U234" s="44" t="s">
        <v>54</v>
      </c>
      <c r="V234" s="46" t="s">
        <v>55</v>
      </c>
      <c r="W234" s="46" t="s">
        <v>56</v>
      </c>
      <c r="X234" s="49" t="s">
        <v>929</v>
      </c>
      <c r="Y234" s="51" t="s">
        <v>969</v>
      </c>
      <c r="Z234" s="49" t="s">
        <v>59</v>
      </c>
      <c r="AA234" s="46" t="s">
        <v>60</v>
      </c>
      <c r="AB234" s="46" t="s">
        <v>60</v>
      </c>
      <c r="AC234" s="49">
        <f>A234*L234+B234</f>
        <v>0</v>
      </c>
      <c r="AD234" s="52"/>
      <c r="AE234" s="41">
        <f t="shared" si="3"/>
        <v>6.6666666666666666E-2</v>
      </c>
    </row>
    <row r="235" spans="1:31" s="41" customFormat="1" ht="24.95" customHeight="1" x14ac:dyDescent="0.2">
      <c r="A235" s="42"/>
      <c r="B235" s="42"/>
      <c r="C235" s="43">
        <v>286.7</v>
      </c>
      <c r="D235" s="44" t="s">
        <v>47</v>
      </c>
      <c r="E235" s="44" t="s">
        <v>970</v>
      </c>
      <c r="F235" s="44" t="s">
        <v>971</v>
      </c>
      <c r="G235" s="44"/>
      <c r="H235" s="44" t="s">
        <v>967</v>
      </c>
      <c r="I235" s="45" t="s">
        <v>51</v>
      </c>
      <c r="J235" s="94">
        <v>9785002190461</v>
      </c>
      <c r="K235" s="46" t="s">
        <v>972</v>
      </c>
      <c r="L235" s="47">
        <v>15</v>
      </c>
      <c r="M235" s="48">
        <v>2023</v>
      </c>
      <c r="N235" s="49" t="s">
        <v>973</v>
      </c>
      <c r="O235" s="49" t="s">
        <v>973</v>
      </c>
      <c r="P235" s="47">
        <v>208</v>
      </c>
      <c r="Q235" s="50">
        <v>0.23599999999999999</v>
      </c>
      <c r="R235" s="47">
        <v>130</v>
      </c>
      <c r="S235" s="47">
        <v>205</v>
      </c>
      <c r="T235" s="47">
        <v>9</v>
      </c>
      <c r="U235" s="44" t="s">
        <v>54</v>
      </c>
      <c r="V235" s="46" t="s">
        <v>55</v>
      </c>
      <c r="W235" s="46" t="s">
        <v>56</v>
      </c>
      <c r="X235" s="49" t="s">
        <v>929</v>
      </c>
      <c r="Y235" s="51" t="s">
        <v>974</v>
      </c>
      <c r="Z235" s="49" t="s">
        <v>59</v>
      </c>
      <c r="AA235" s="46" t="s">
        <v>60</v>
      </c>
      <c r="AB235" s="46" t="s">
        <v>60</v>
      </c>
      <c r="AC235" s="49">
        <f>A235*L235+B235</f>
        <v>0</v>
      </c>
      <c r="AD235" s="52"/>
      <c r="AE235" s="41">
        <f t="shared" si="3"/>
        <v>6.6666666666666666E-2</v>
      </c>
    </row>
    <row r="236" spans="1:31" s="41" customFormat="1" ht="24.95" customHeight="1" x14ac:dyDescent="0.2">
      <c r="A236" s="42"/>
      <c r="B236" s="42"/>
      <c r="C236" s="43">
        <v>286.7</v>
      </c>
      <c r="D236" s="44" t="s">
        <v>61</v>
      </c>
      <c r="E236" s="44" t="s">
        <v>975</v>
      </c>
      <c r="F236" s="44" t="s">
        <v>946</v>
      </c>
      <c r="G236" s="44"/>
      <c r="H236" s="44" t="s">
        <v>967</v>
      </c>
      <c r="I236" s="45" t="s">
        <v>51</v>
      </c>
      <c r="J236" s="94">
        <v>9785002190386</v>
      </c>
      <c r="K236" s="46" t="s">
        <v>976</v>
      </c>
      <c r="L236" s="47">
        <v>15</v>
      </c>
      <c r="M236" s="48">
        <v>2023</v>
      </c>
      <c r="N236" s="49" t="s">
        <v>439</v>
      </c>
      <c r="O236" s="49" t="s">
        <v>308</v>
      </c>
      <c r="P236" s="47">
        <v>192</v>
      </c>
      <c r="Q236" s="50">
        <v>0.223</v>
      </c>
      <c r="R236" s="47">
        <v>130</v>
      </c>
      <c r="S236" s="47">
        <v>205</v>
      </c>
      <c r="T236" s="47">
        <v>8</v>
      </c>
      <c r="U236" s="44" t="s">
        <v>54</v>
      </c>
      <c r="V236" s="46" t="s">
        <v>55</v>
      </c>
      <c r="W236" s="46" t="s">
        <v>56</v>
      </c>
      <c r="X236" s="49" t="s">
        <v>929</v>
      </c>
      <c r="Y236" s="51" t="s">
        <v>977</v>
      </c>
      <c r="Z236" s="49" t="s">
        <v>59</v>
      </c>
      <c r="AA236" s="46" t="s">
        <v>60</v>
      </c>
      <c r="AB236" s="46" t="s">
        <v>60</v>
      </c>
      <c r="AC236" s="49">
        <f>A236*L236+B236</f>
        <v>0</v>
      </c>
      <c r="AD236" s="52"/>
      <c r="AE236" s="41">
        <f t="shared" si="3"/>
        <v>6.6666666666666666E-2</v>
      </c>
    </row>
    <row r="237" spans="1:31" s="41" customFormat="1" ht="24.95" customHeight="1" x14ac:dyDescent="0.2">
      <c r="A237" s="42"/>
      <c r="B237" s="42"/>
      <c r="C237" s="43">
        <v>361.7</v>
      </c>
      <c r="D237" s="44" t="s">
        <v>47</v>
      </c>
      <c r="E237" s="44" t="s">
        <v>978</v>
      </c>
      <c r="F237" s="44" t="s">
        <v>950</v>
      </c>
      <c r="G237" s="44"/>
      <c r="H237" s="44" t="s">
        <v>967</v>
      </c>
      <c r="I237" s="45" t="s">
        <v>51</v>
      </c>
      <c r="J237" s="94">
        <v>9785002190294</v>
      </c>
      <c r="K237" s="46" t="s">
        <v>979</v>
      </c>
      <c r="L237" s="47">
        <v>10</v>
      </c>
      <c r="M237" s="48">
        <v>2023</v>
      </c>
      <c r="N237" s="49" t="s">
        <v>973</v>
      </c>
      <c r="O237" s="49" t="s">
        <v>973</v>
      </c>
      <c r="P237" s="47">
        <v>320</v>
      </c>
      <c r="Q237" s="50">
        <v>0.32700000000000001</v>
      </c>
      <c r="R237" s="47">
        <v>130</v>
      </c>
      <c r="S237" s="47">
        <v>205</v>
      </c>
      <c r="T237" s="47">
        <v>13</v>
      </c>
      <c r="U237" s="44" t="s">
        <v>54</v>
      </c>
      <c r="V237" s="46" t="s">
        <v>55</v>
      </c>
      <c r="W237" s="46" t="s">
        <v>56</v>
      </c>
      <c r="X237" s="49" t="s">
        <v>929</v>
      </c>
      <c r="Y237" s="51" t="s">
        <v>980</v>
      </c>
      <c r="Z237" s="49" t="s">
        <v>59</v>
      </c>
      <c r="AA237" s="46" t="s">
        <v>60</v>
      </c>
      <c r="AB237" s="46" t="s">
        <v>60</v>
      </c>
      <c r="AC237" s="49">
        <f>A237*L237+B237</f>
        <v>0</v>
      </c>
      <c r="AD237" s="52"/>
      <c r="AE237" s="41">
        <f t="shared" si="3"/>
        <v>0.1</v>
      </c>
    </row>
    <row r="238" spans="1:31" s="41" customFormat="1" ht="24.95" customHeight="1" x14ac:dyDescent="0.2">
      <c r="A238" s="42"/>
      <c r="B238" s="42"/>
      <c r="C238" s="43">
        <v>232.1</v>
      </c>
      <c r="D238" s="44" t="s">
        <v>61</v>
      </c>
      <c r="E238" s="44" t="s">
        <v>981</v>
      </c>
      <c r="F238" s="44" t="s">
        <v>982</v>
      </c>
      <c r="G238" s="44"/>
      <c r="H238" s="44" t="s">
        <v>967</v>
      </c>
      <c r="I238" s="45" t="s">
        <v>51</v>
      </c>
      <c r="J238" s="94">
        <v>9785002190270</v>
      </c>
      <c r="K238" s="46" t="s">
        <v>983</v>
      </c>
      <c r="L238" s="47">
        <v>14</v>
      </c>
      <c r="M238" s="48">
        <v>2023</v>
      </c>
      <c r="N238" s="49" t="s">
        <v>728</v>
      </c>
      <c r="O238" s="49" t="s">
        <v>439</v>
      </c>
      <c r="P238" s="47">
        <v>176</v>
      </c>
      <c r="Q238" s="43">
        <v>0.21</v>
      </c>
      <c r="R238" s="47">
        <v>130</v>
      </c>
      <c r="S238" s="47">
        <v>205</v>
      </c>
      <c r="T238" s="47">
        <v>7</v>
      </c>
      <c r="U238" s="44" t="s">
        <v>54</v>
      </c>
      <c r="V238" s="46" t="s">
        <v>55</v>
      </c>
      <c r="W238" s="46" t="s">
        <v>56</v>
      </c>
      <c r="X238" s="49" t="s">
        <v>929</v>
      </c>
      <c r="Y238" s="51" t="s">
        <v>984</v>
      </c>
      <c r="Z238" s="49" t="s">
        <v>59</v>
      </c>
      <c r="AA238" s="46" t="s">
        <v>60</v>
      </c>
      <c r="AB238" s="46" t="s">
        <v>60</v>
      </c>
      <c r="AC238" s="49">
        <f>A238*L238+B238</f>
        <v>0</v>
      </c>
      <c r="AD238" s="52"/>
      <c r="AE238" s="41">
        <f t="shared" si="3"/>
        <v>7.1428571428571425E-2</v>
      </c>
    </row>
    <row r="239" spans="1:31" s="41" customFormat="1" ht="24.95" customHeight="1" x14ac:dyDescent="0.2">
      <c r="A239" s="42"/>
      <c r="B239" s="42"/>
      <c r="C239" s="43">
        <v>375.4</v>
      </c>
      <c r="D239" s="44" t="s">
        <v>47</v>
      </c>
      <c r="E239" s="44" t="s">
        <v>985</v>
      </c>
      <c r="F239" s="44" t="s">
        <v>986</v>
      </c>
      <c r="G239" s="44"/>
      <c r="H239" s="44" t="s">
        <v>987</v>
      </c>
      <c r="I239" s="45" t="s">
        <v>51</v>
      </c>
      <c r="J239" s="94">
        <v>9785907546974</v>
      </c>
      <c r="K239" s="46" t="s">
        <v>988</v>
      </c>
      <c r="L239" s="47">
        <v>12</v>
      </c>
      <c r="M239" s="48">
        <v>2023</v>
      </c>
      <c r="N239" s="49" t="s">
        <v>744</v>
      </c>
      <c r="O239" s="49" t="s">
        <v>744</v>
      </c>
      <c r="P239" s="47">
        <v>64</v>
      </c>
      <c r="Q239" s="50">
        <v>0.32100000000000001</v>
      </c>
      <c r="R239" s="47">
        <v>200</v>
      </c>
      <c r="S239" s="47">
        <v>260</v>
      </c>
      <c r="T239" s="47">
        <v>9</v>
      </c>
      <c r="U239" s="44" t="s">
        <v>72</v>
      </c>
      <c r="V239" s="46" t="s">
        <v>62</v>
      </c>
      <c r="W239" s="46" t="s">
        <v>63</v>
      </c>
      <c r="X239" s="49" t="s">
        <v>57</v>
      </c>
      <c r="Y239" s="51" t="s">
        <v>989</v>
      </c>
      <c r="Z239" s="49" t="s">
        <v>59</v>
      </c>
      <c r="AA239" s="46" t="s">
        <v>66</v>
      </c>
      <c r="AB239" s="46" t="s">
        <v>75</v>
      </c>
      <c r="AC239" s="49">
        <f>A239*L239+B239</f>
        <v>0</v>
      </c>
      <c r="AD239" s="52"/>
      <c r="AE239" s="41">
        <f t="shared" ref="AE239:AE275" si="4">IF(L239&gt;0,1/L239,0)</f>
        <v>8.3333333333333329E-2</v>
      </c>
    </row>
    <row r="240" spans="1:31" s="41" customFormat="1" ht="36.950000000000003" customHeight="1" x14ac:dyDescent="0.2">
      <c r="A240" s="42"/>
      <c r="B240" s="42"/>
      <c r="C240" s="43">
        <v>375.4</v>
      </c>
      <c r="D240" s="44" t="s">
        <v>47</v>
      </c>
      <c r="E240" s="44" t="s">
        <v>990</v>
      </c>
      <c r="F240" s="44"/>
      <c r="G240" s="44"/>
      <c r="H240" s="44" t="s">
        <v>987</v>
      </c>
      <c r="I240" s="45" t="s">
        <v>51</v>
      </c>
      <c r="J240" s="94">
        <v>9785907546110</v>
      </c>
      <c r="K240" s="46" t="s">
        <v>991</v>
      </c>
      <c r="L240" s="47">
        <v>12</v>
      </c>
      <c r="M240" s="48">
        <v>2023</v>
      </c>
      <c r="N240" s="49" t="s">
        <v>135</v>
      </c>
      <c r="O240" s="49" t="s">
        <v>135</v>
      </c>
      <c r="P240" s="47">
        <v>64</v>
      </c>
      <c r="Q240" s="50">
        <v>0.32100000000000001</v>
      </c>
      <c r="R240" s="47">
        <v>200</v>
      </c>
      <c r="S240" s="47">
        <v>260</v>
      </c>
      <c r="T240" s="47">
        <v>9</v>
      </c>
      <c r="U240" s="44" t="s">
        <v>72</v>
      </c>
      <c r="V240" s="46" t="s">
        <v>62</v>
      </c>
      <c r="W240" s="46" t="s">
        <v>63</v>
      </c>
      <c r="X240" s="49" t="s">
        <v>57</v>
      </c>
      <c r="Y240" s="51" t="s">
        <v>992</v>
      </c>
      <c r="Z240" s="49" t="s">
        <v>59</v>
      </c>
      <c r="AA240" s="46" t="s">
        <v>66</v>
      </c>
      <c r="AB240" s="46" t="s">
        <v>75</v>
      </c>
      <c r="AC240" s="49">
        <f>A240*L240+B240</f>
        <v>0</v>
      </c>
      <c r="AD240" s="52"/>
      <c r="AE240" s="41">
        <f t="shared" si="4"/>
        <v>8.3333333333333329E-2</v>
      </c>
    </row>
    <row r="241" spans="1:31" s="41" customFormat="1" ht="36.950000000000003" customHeight="1" x14ac:dyDescent="0.2">
      <c r="A241" s="42"/>
      <c r="B241" s="42"/>
      <c r="C241" s="43">
        <v>430</v>
      </c>
      <c r="D241" s="44" t="s">
        <v>47</v>
      </c>
      <c r="E241" s="44" t="s">
        <v>993</v>
      </c>
      <c r="F241" s="44"/>
      <c r="G241" s="44"/>
      <c r="H241" s="44" t="s">
        <v>987</v>
      </c>
      <c r="I241" s="45" t="s">
        <v>51</v>
      </c>
      <c r="J241" s="94">
        <v>9785907545588</v>
      </c>
      <c r="K241" s="46" t="s">
        <v>994</v>
      </c>
      <c r="L241" s="47">
        <v>16</v>
      </c>
      <c r="M241" s="48">
        <v>2022</v>
      </c>
      <c r="N241" s="49" t="s">
        <v>206</v>
      </c>
      <c r="O241" s="49" t="s">
        <v>206</v>
      </c>
      <c r="P241" s="47">
        <v>64</v>
      </c>
      <c r="Q241" s="50">
        <v>0.32100000000000001</v>
      </c>
      <c r="R241" s="47">
        <v>200</v>
      </c>
      <c r="S241" s="47">
        <v>260</v>
      </c>
      <c r="T241" s="47">
        <v>9</v>
      </c>
      <c r="U241" s="44" t="s">
        <v>72</v>
      </c>
      <c r="V241" s="46" t="s">
        <v>62</v>
      </c>
      <c r="W241" s="46" t="s">
        <v>63</v>
      </c>
      <c r="X241" s="49" t="s">
        <v>57</v>
      </c>
      <c r="Y241" s="51" t="s">
        <v>995</v>
      </c>
      <c r="Z241" s="49" t="s">
        <v>59</v>
      </c>
      <c r="AA241" s="46" t="s">
        <v>66</v>
      </c>
      <c r="AB241" s="46" t="s">
        <v>75</v>
      </c>
      <c r="AC241" s="49">
        <f>A241*L241+B241</f>
        <v>0</v>
      </c>
      <c r="AD241" s="52"/>
      <c r="AE241" s="41">
        <f t="shared" si="4"/>
        <v>6.25E-2</v>
      </c>
    </row>
    <row r="242" spans="1:31" s="41" customFormat="1" ht="24.95" customHeight="1" x14ac:dyDescent="0.2">
      <c r="A242" s="42"/>
      <c r="B242" s="42"/>
      <c r="C242" s="43">
        <v>334.4</v>
      </c>
      <c r="D242" s="44" t="s">
        <v>47</v>
      </c>
      <c r="E242" s="44" t="s">
        <v>996</v>
      </c>
      <c r="F242" s="44" t="s">
        <v>997</v>
      </c>
      <c r="G242" s="44"/>
      <c r="H242" s="44" t="s">
        <v>987</v>
      </c>
      <c r="I242" s="45" t="s">
        <v>51</v>
      </c>
      <c r="J242" s="94">
        <v>9785907546226</v>
      </c>
      <c r="K242" s="46" t="s">
        <v>998</v>
      </c>
      <c r="L242" s="47">
        <v>12</v>
      </c>
      <c r="M242" s="48">
        <v>2022</v>
      </c>
      <c r="N242" s="49" t="s">
        <v>131</v>
      </c>
      <c r="O242" s="49" t="s">
        <v>131</v>
      </c>
      <c r="P242" s="47">
        <v>64</v>
      </c>
      <c r="Q242" s="50">
        <v>0.32100000000000001</v>
      </c>
      <c r="R242" s="47">
        <v>200</v>
      </c>
      <c r="S242" s="47">
        <v>260</v>
      </c>
      <c r="T242" s="47">
        <v>9</v>
      </c>
      <c r="U242" s="44" t="s">
        <v>72</v>
      </c>
      <c r="V242" s="46" t="s">
        <v>62</v>
      </c>
      <c r="W242" s="46" t="s">
        <v>63</v>
      </c>
      <c r="X242" s="49" t="s">
        <v>57</v>
      </c>
      <c r="Y242" s="51" t="s">
        <v>999</v>
      </c>
      <c r="Z242" s="49" t="s">
        <v>59</v>
      </c>
      <c r="AA242" s="46" t="s">
        <v>66</v>
      </c>
      <c r="AB242" s="46" t="s">
        <v>75</v>
      </c>
      <c r="AC242" s="49">
        <f>A242*L242+B242</f>
        <v>0</v>
      </c>
      <c r="AD242" s="52"/>
      <c r="AE242" s="41">
        <f t="shared" si="4"/>
        <v>8.3333333333333329E-2</v>
      </c>
    </row>
    <row r="243" spans="1:31" s="41" customFormat="1" ht="36.950000000000003" customHeight="1" x14ac:dyDescent="0.2">
      <c r="A243" s="42"/>
      <c r="B243" s="42"/>
      <c r="C243" s="43">
        <v>430</v>
      </c>
      <c r="D243" s="44" t="s">
        <v>47</v>
      </c>
      <c r="E243" s="44" t="s">
        <v>1000</v>
      </c>
      <c r="F243" s="44"/>
      <c r="G243" s="44"/>
      <c r="H243" s="44" t="s">
        <v>987</v>
      </c>
      <c r="I243" s="45" t="s">
        <v>51</v>
      </c>
      <c r="J243" s="94">
        <v>9785907545427</v>
      </c>
      <c r="K243" s="46" t="s">
        <v>1001</v>
      </c>
      <c r="L243" s="47">
        <v>15</v>
      </c>
      <c r="M243" s="48">
        <v>2022</v>
      </c>
      <c r="N243" s="49" t="s">
        <v>844</v>
      </c>
      <c r="O243" s="49" t="s">
        <v>844</v>
      </c>
      <c r="P243" s="47">
        <v>64</v>
      </c>
      <c r="Q243" s="50">
        <v>0.32100000000000001</v>
      </c>
      <c r="R243" s="47">
        <v>200</v>
      </c>
      <c r="S243" s="47">
        <v>260</v>
      </c>
      <c r="T243" s="47">
        <v>9</v>
      </c>
      <c r="U243" s="44" t="s">
        <v>72</v>
      </c>
      <c r="V243" s="46" t="s">
        <v>62</v>
      </c>
      <c r="W243" s="46" t="s">
        <v>63</v>
      </c>
      <c r="X243" s="49" t="s">
        <v>57</v>
      </c>
      <c r="Y243" s="51" t="s">
        <v>1002</v>
      </c>
      <c r="Z243" s="49" t="s">
        <v>59</v>
      </c>
      <c r="AA243" s="46" t="s">
        <v>66</v>
      </c>
      <c r="AB243" s="46" t="s">
        <v>75</v>
      </c>
      <c r="AC243" s="49">
        <f>A243*L243+B243</f>
        <v>0</v>
      </c>
      <c r="AD243" s="52"/>
      <c r="AE243" s="41">
        <f t="shared" si="4"/>
        <v>6.6666666666666666E-2</v>
      </c>
    </row>
    <row r="244" spans="1:31" s="41" customFormat="1" ht="24.95" customHeight="1" x14ac:dyDescent="0.2">
      <c r="A244" s="42"/>
      <c r="B244" s="42"/>
      <c r="C244" s="43">
        <v>525.5</v>
      </c>
      <c r="D244" s="44" t="s">
        <v>61</v>
      </c>
      <c r="E244" s="44" t="s">
        <v>1004</v>
      </c>
      <c r="F244" s="44" t="s">
        <v>813</v>
      </c>
      <c r="G244" s="44"/>
      <c r="H244" s="44" t="s">
        <v>987</v>
      </c>
      <c r="I244" s="45" t="s">
        <v>51</v>
      </c>
      <c r="J244" s="94">
        <v>9785002190201</v>
      </c>
      <c r="K244" s="46" t="s">
        <v>1005</v>
      </c>
      <c r="L244" s="53">
        <v>0</v>
      </c>
      <c r="M244" s="48">
        <v>2024</v>
      </c>
      <c r="N244" s="49" t="s">
        <v>835</v>
      </c>
      <c r="O244" s="49" t="s">
        <v>1006</v>
      </c>
      <c r="P244" s="47">
        <v>64</v>
      </c>
      <c r="Q244" s="50">
        <v>0.32100000000000001</v>
      </c>
      <c r="R244" s="47">
        <v>200</v>
      </c>
      <c r="S244" s="47">
        <v>260</v>
      </c>
      <c r="T244" s="47">
        <v>9</v>
      </c>
      <c r="U244" s="44" t="s">
        <v>72</v>
      </c>
      <c r="V244" s="46" t="s">
        <v>62</v>
      </c>
      <c r="W244" s="46" t="s">
        <v>63</v>
      </c>
      <c r="X244" s="49" t="s">
        <v>57</v>
      </c>
      <c r="Y244" s="51" t="s">
        <v>1007</v>
      </c>
      <c r="Z244" s="49" t="s">
        <v>59</v>
      </c>
      <c r="AA244" s="46" t="s">
        <v>66</v>
      </c>
      <c r="AB244" s="46" t="s">
        <v>75</v>
      </c>
      <c r="AC244" s="53">
        <f>A244*L244+B244</f>
        <v>0</v>
      </c>
      <c r="AD244" s="52"/>
      <c r="AE244" s="41">
        <f t="shared" si="4"/>
        <v>0</v>
      </c>
    </row>
    <row r="245" spans="1:31" s="41" customFormat="1" ht="24.95" customHeight="1" x14ac:dyDescent="0.2">
      <c r="A245" s="42"/>
      <c r="B245" s="42"/>
      <c r="C245" s="43">
        <v>375.4</v>
      </c>
      <c r="D245" s="44" t="s">
        <v>47</v>
      </c>
      <c r="E245" s="44" t="s">
        <v>1008</v>
      </c>
      <c r="F245" s="44" t="s">
        <v>1009</v>
      </c>
      <c r="G245" s="44"/>
      <c r="H245" s="44" t="s">
        <v>987</v>
      </c>
      <c r="I245" s="45" t="s">
        <v>51</v>
      </c>
      <c r="J245" s="94">
        <v>9785907546134</v>
      </c>
      <c r="K245" s="46" t="s">
        <v>1010</v>
      </c>
      <c r="L245" s="47">
        <v>12</v>
      </c>
      <c r="M245" s="48">
        <v>2022</v>
      </c>
      <c r="N245" s="49" t="s">
        <v>1011</v>
      </c>
      <c r="O245" s="49" t="s">
        <v>1011</v>
      </c>
      <c r="P245" s="47">
        <v>64</v>
      </c>
      <c r="Q245" s="50">
        <v>0.32100000000000001</v>
      </c>
      <c r="R245" s="47">
        <v>200</v>
      </c>
      <c r="S245" s="47">
        <v>260</v>
      </c>
      <c r="T245" s="47">
        <v>9</v>
      </c>
      <c r="U245" s="44" t="s">
        <v>72</v>
      </c>
      <c r="V245" s="46" t="s">
        <v>62</v>
      </c>
      <c r="W245" s="46" t="s">
        <v>63</v>
      </c>
      <c r="X245" s="49" t="s">
        <v>57</v>
      </c>
      <c r="Y245" s="51" t="s">
        <v>1012</v>
      </c>
      <c r="Z245" s="49" t="s">
        <v>59</v>
      </c>
      <c r="AA245" s="46" t="s">
        <v>66</v>
      </c>
      <c r="AB245" s="46" t="s">
        <v>75</v>
      </c>
      <c r="AC245" s="49">
        <f>A245*L245+B245</f>
        <v>0</v>
      </c>
      <c r="AD245" s="52"/>
      <c r="AE245" s="41">
        <f t="shared" si="4"/>
        <v>8.3333333333333329E-2</v>
      </c>
    </row>
    <row r="246" spans="1:31" s="41" customFormat="1" ht="24.95" customHeight="1" x14ac:dyDescent="0.2">
      <c r="A246" s="42"/>
      <c r="B246" s="42"/>
      <c r="C246" s="43">
        <v>375.4</v>
      </c>
      <c r="D246" s="44" t="s">
        <v>47</v>
      </c>
      <c r="E246" s="44" t="s">
        <v>1013</v>
      </c>
      <c r="F246" s="44" t="s">
        <v>1014</v>
      </c>
      <c r="G246" s="44"/>
      <c r="H246" s="44" t="s">
        <v>987</v>
      </c>
      <c r="I246" s="45" t="s">
        <v>51</v>
      </c>
      <c r="J246" s="94">
        <v>9785907546691</v>
      </c>
      <c r="K246" s="46" t="s">
        <v>1015</v>
      </c>
      <c r="L246" s="47">
        <v>12</v>
      </c>
      <c r="M246" s="48">
        <v>2023</v>
      </c>
      <c r="N246" s="49" t="s">
        <v>71</v>
      </c>
      <c r="O246" s="49" t="s">
        <v>71</v>
      </c>
      <c r="P246" s="47">
        <v>64</v>
      </c>
      <c r="Q246" s="50">
        <v>0.32100000000000001</v>
      </c>
      <c r="R246" s="47">
        <v>200</v>
      </c>
      <c r="S246" s="47">
        <v>260</v>
      </c>
      <c r="T246" s="47">
        <v>9</v>
      </c>
      <c r="U246" s="44" t="s">
        <v>72</v>
      </c>
      <c r="V246" s="46" t="s">
        <v>62</v>
      </c>
      <c r="W246" s="46" t="s">
        <v>63</v>
      </c>
      <c r="X246" s="49" t="s">
        <v>57</v>
      </c>
      <c r="Y246" s="51" t="s">
        <v>1016</v>
      </c>
      <c r="Z246" s="49" t="s">
        <v>59</v>
      </c>
      <c r="AA246" s="46" t="s">
        <v>66</v>
      </c>
      <c r="AB246" s="46" t="s">
        <v>75</v>
      </c>
      <c r="AC246" s="49">
        <f>A246*L246+B246</f>
        <v>0</v>
      </c>
      <c r="AD246" s="52"/>
      <c r="AE246" s="41">
        <f t="shared" si="4"/>
        <v>8.3333333333333329E-2</v>
      </c>
    </row>
    <row r="247" spans="1:31" s="41" customFormat="1" ht="24.95" customHeight="1" x14ac:dyDescent="0.2">
      <c r="A247" s="42"/>
      <c r="B247" s="42"/>
      <c r="C247" s="43">
        <v>375.4</v>
      </c>
      <c r="D247" s="44" t="s">
        <v>47</v>
      </c>
      <c r="E247" s="44" t="s">
        <v>1017</v>
      </c>
      <c r="F247" s="44" t="s">
        <v>1018</v>
      </c>
      <c r="G247" s="44"/>
      <c r="H247" s="44" t="s">
        <v>987</v>
      </c>
      <c r="I247" s="45" t="s">
        <v>51</v>
      </c>
      <c r="J247" s="94">
        <v>9785907546776</v>
      </c>
      <c r="K247" s="46" t="s">
        <v>1019</v>
      </c>
      <c r="L247" s="47">
        <v>12</v>
      </c>
      <c r="M247" s="48">
        <v>2023</v>
      </c>
      <c r="N247" s="49" t="s">
        <v>361</v>
      </c>
      <c r="O247" s="49" t="s">
        <v>361</v>
      </c>
      <c r="P247" s="47">
        <v>64</v>
      </c>
      <c r="Q247" s="50">
        <v>0.32100000000000001</v>
      </c>
      <c r="R247" s="47">
        <v>200</v>
      </c>
      <c r="S247" s="47">
        <v>260</v>
      </c>
      <c r="T247" s="47">
        <v>9</v>
      </c>
      <c r="U247" s="44" t="s">
        <v>72</v>
      </c>
      <c r="V247" s="46" t="s">
        <v>62</v>
      </c>
      <c r="W247" s="46" t="s">
        <v>63</v>
      </c>
      <c r="X247" s="49" t="s">
        <v>57</v>
      </c>
      <c r="Y247" s="51" t="s">
        <v>1020</v>
      </c>
      <c r="Z247" s="49" t="s">
        <v>59</v>
      </c>
      <c r="AA247" s="46" t="s">
        <v>66</v>
      </c>
      <c r="AB247" s="46" t="s">
        <v>75</v>
      </c>
      <c r="AC247" s="49">
        <f>A247*L247+B247</f>
        <v>0</v>
      </c>
      <c r="AD247" s="52"/>
      <c r="AE247" s="41">
        <f t="shared" si="4"/>
        <v>8.3333333333333329E-2</v>
      </c>
    </row>
    <row r="248" spans="1:31" s="41" customFormat="1" ht="24.95" customHeight="1" x14ac:dyDescent="0.2">
      <c r="A248" s="42"/>
      <c r="B248" s="42"/>
      <c r="C248" s="43">
        <v>430</v>
      </c>
      <c r="D248" s="44" t="s">
        <v>47</v>
      </c>
      <c r="E248" s="44" t="s">
        <v>1021</v>
      </c>
      <c r="F248" s="44" t="s">
        <v>1022</v>
      </c>
      <c r="G248" s="44"/>
      <c r="H248" s="44" t="s">
        <v>987</v>
      </c>
      <c r="I248" s="45" t="s">
        <v>51</v>
      </c>
      <c r="J248" s="94">
        <v>9785907545571</v>
      </c>
      <c r="K248" s="46" t="s">
        <v>1023</v>
      </c>
      <c r="L248" s="47">
        <v>15</v>
      </c>
      <c r="M248" s="48">
        <v>2022</v>
      </c>
      <c r="N248" s="49" t="s">
        <v>844</v>
      </c>
      <c r="O248" s="49" t="s">
        <v>844</v>
      </c>
      <c r="P248" s="47">
        <v>64</v>
      </c>
      <c r="Q248" s="50">
        <v>0.32100000000000001</v>
      </c>
      <c r="R248" s="47">
        <v>200</v>
      </c>
      <c r="S248" s="47">
        <v>260</v>
      </c>
      <c r="T248" s="47">
        <v>9</v>
      </c>
      <c r="U248" s="44" t="s">
        <v>72</v>
      </c>
      <c r="V248" s="46" t="s">
        <v>62</v>
      </c>
      <c r="W248" s="46" t="s">
        <v>63</v>
      </c>
      <c r="X248" s="49" t="s">
        <v>57</v>
      </c>
      <c r="Y248" s="51" t="s">
        <v>1024</v>
      </c>
      <c r="Z248" s="49" t="s">
        <v>59</v>
      </c>
      <c r="AA248" s="46" t="s">
        <v>66</v>
      </c>
      <c r="AB248" s="46" t="s">
        <v>75</v>
      </c>
      <c r="AC248" s="49">
        <f>A248*L248+B248</f>
        <v>0</v>
      </c>
      <c r="AD248" s="52"/>
      <c r="AE248" s="41">
        <f t="shared" si="4"/>
        <v>6.6666666666666666E-2</v>
      </c>
    </row>
    <row r="249" spans="1:31" s="41" customFormat="1" ht="24.95" customHeight="1" x14ac:dyDescent="0.2">
      <c r="A249" s="42"/>
      <c r="B249" s="42"/>
      <c r="C249" s="43">
        <v>430</v>
      </c>
      <c r="D249" s="44" t="s">
        <v>47</v>
      </c>
      <c r="E249" s="44" t="s">
        <v>1025</v>
      </c>
      <c r="F249" s="44" t="s">
        <v>68</v>
      </c>
      <c r="G249" s="44"/>
      <c r="H249" s="44" t="s">
        <v>987</v>
      </c>
      <c r="I249" s="45" t="s">
        <v>51</v>
      </c>
      <c r="J249" s="94">
        <v>9785907545694</v>
      </c>
      <c r="K249" s="46" t="s">
        <v>1026</v>
      </c>
      <c r="L249" s="47">
        <v>16</v>
      </c>
      <c r="M249" s="48">
        <v>2022</v>
      </c>
      <c r="N249" s="49" t="s">
        <v>281</v>
      </c>
      <c r="O249" s="49" t="s">
        <v>281</v>
      </c>
      <c r="P249" s="47">
        <v>64</v>
      </c>
      <c r="Q249" s="50">
        <v>0.32100000000000001</v>
      </c>
      <c r="R249" s="47">
        <v>200</v>
      </c>
      <c r="S249" s="47">
        <v>260</v>
      </c>
      <c r="T249" s="47">
        <v>9</v>
      </c>
      <c r="U249" s="44" t="s">
        <v>72</v>
      </c>
      <c r="V249" s="46" t="s">
        <v>62</v>
      </c>
      <c r="W249" s="46" t="s">
        <v>63</v>
      </c>
      <c r="X249" s="49" t="s">
        <v>57</v>
      </c>
      <c r="Y249" s="51" t="s">
        <v>1027</v>
      </c>
      <c r="Z249" s="49" t="s">
        <v>59</v>
      </c>
      <c r="AA249" s="46" t="s">
        <v>66</v>
      </c>
      <c r="AB249" s="46" t="s">
        <v>75</v>
      </c>
      <c r="AC249" s="49">
        <f>A249*L249+B249</f>
        <v>0</v>
      </c>
      <c r="AD249" s="52"/>
      <c r="AE249" s="41">
        <f t="shared" si="4"/>
        <v>6.25E-2</v>
      </c>
    </row>
    <row r="250" spans="1:31" s="41" customFormat="1" ht="24.95" customHeight="1" x14ac:dyDescent="0.2">
      <c r="A250" s="42"/>
      <c r="B250" s="42"/>
      <c r="C250" s="43">
        <v>375.4</v>
      </c>
      <c r="D250" s="44" t="s">
        <v>47</v>
      </c>
      <c r="E250" s="44" t="s">
        <v>1028</v>
      </c>
      <c r="F250" s="44" t="s">
        <v>1029</v>
      </c>
      <c r="G250" s="44"/>
      <c r="H250" s="44" t="s">
        <v>987</v>
      </c>
      <c r="I250" s="45" t="s">
        <v>51</v>
      </c>
      <c r="J250" s="94">
        <v>9785907546233</v>
      </c>
      <c r="K250" s="46" t="s">
        <v>1030</v>
      </c>
      <c r="L250" s="47">
        <v>12</v>
      </c>
      <c r="M250" s="48">
        <v>2022</v>
      </c>
      <c r="N250" s="49" t="s">
        <v>1031</v>
      </c>
      <c r="O250" s="49" t="s">
        <v>1031</v>
      </c>
      <c r="P250" s="47">
        <v>64</v>
      </c>
      <c r="Q250" s="50">
        <v>0.32100000000000001</v>
      </c>
      <c r="R250" s="47">
        <v>200</v>
      </c>
      <c r="S250" s="47">
        <v>260</v>
      </c>
      <c r="T250" s="47">
        <v>9</v>
      </c>
      <c r="U250" s="44" t="s">
        <v>72</v>
      </c>
      <c r="V250" s="46" t="s">
        <v>62</v>
      </c>
      <c r="W250" s="46" t="s">
        <v>63</v>
      </c>
      <c r="X250" s="49" t="s">
        <v>57</v>
      </c>
      <c r="Y250" s="51" t="s">
        <v>1032</v>
      </c>
      <c r="Z250" s="49" t="s">
        <v>59</v>
      </c>
      <c r="AA250" s="46" t="s">
        <v>66</v>
      </c>
      <c r="AB250" s="46" t="s">
        <v>75</v>
      </c>
      <c r="AC250" s="49">
        <f>A250*L250+B250</f>
        <v>0</v>
      </c>
      <c r="AD250" s="52"/>
      <c r="AE250" s="41">
        <f t="shared" si="4"/>
        <v>8.3333333333333329E-2</v>
      </c>
    </row>
    <row r="251" spans="1:31" s="41" customFormat="1" ht="24.95" customHeight="1" x14ac:dyDescent="0.2">
      <c r="A251" s="42"/>
      <c r="B251" s="42"/>
      <c r="C251" s="43">
        <v>375.4</v>
      </c>
      <c r="D251" s="44" t="s">
        <v>47</v>
      </c>
      <c r="E251" s="44" t="s">
        <v>1033</v>
      </c>
      <c r="F251" s="44" t="s">
        <v>817</v>
      </c>
      <c r="G251" s="44"/>
      <c r="H251" s="44" t="s">
        <v>987</v>
      </c>
      <c r="I251" s="45" t="s">
        <v>51</v>
      </c>
      <c r="J251" s="94">
        <v>9785907546769</v>
      </c>
      <c r="K251" s="46" t="s">
        <v>1034</v>
      </c>
      <c r="L251" s="47">
        <v>12</v>
      </c>
      <c r="M251" s="48">
        <v>2023</v>
      </c>
      <c r="N251" s="49" t="s">
        <v>1035</v>
      </c>
      <c r="O251" s="49" t="s">
        <v>1035</v>
      </c>
      <c r="P251" s="47">
        <v>80</v>
      </c>
      <c r="Q251" s="50">
        <v>0.36899999999999999</v>
      </c>
      <c r="R251" s="47">
        <v>200</v>
      </c>
      <c r="S251" s="47">
        <v>260</v>
      </c>
      <c r="T251" s="47">
        <v>10</v>
      </c>
      <c r="U251" s="44" t="s">
        <v>72</v>
      </c>
      <c r="V251" s="46" t="s">
        <v>62</v>
      </c>
      <c r="W251" s="46" t="s">
        <v>63</v>
      </c>
      <c r="X251" s="49" t="s">
        <v>57</v>
      </c>
      <c r="Y251" s="51" t="s">
        <v>1036</v>
      </c>
      <c r="Z251" s="49" t="s">
        <v>59</v>
      </c>
      <c r="AA251" s="46" t="s">
        <v>66</v>
      </c>
      <c r="AB251" s="46" t="s">
        <v>75</v>
      </c>
      <c r="AC251" s="49">
        <f>A251*L251+B251</f>
        <v>0</v>
      </c>
      <c r="AD251" s="52"/>
      <c r="AE251" s="41">
        <f t="shared" si="4"/>
        <v>8.3333333333333329E-2</v>
      </c>
    </row>
    <row r="252" spans="1:31" s="41" customFormat="1" ht="24.95" customHeight="1" x14ac:dyDescent="0.2">
      <c r="A252" s="42"/>
      <c r="B252" s="42"/>
      <c r="C252" s="43">
        <v>525.5</v>
      </c>
      <c r="D252" s="44" t="s">
        <v>61</v>
      </c>
      <c r="E252" s="44" t="s">
        <v>1037</v>
      </c>
      <c r="F252" s="44" t="s">
        <v>1038</v>
      </c>
      <c r="G252" s="44"/>
      <c r="H252" s="44" t="s">
        <v>987</v>
      </c>
      <c r="I252" s="45" t="s">
        <v>51</v>
      </c>
      <c r="J252" s="94">
        <v>9785002190102</v>
      </c>
      <c r="K252" s="46" t="s">
        <v>1039</v>
      </c>
      <c r="L252" s="53">
        <v>0</v>
      </c>
      <c r="M252" s="48">
        <v>2024</v>
      </c>
      <c r="N252" s="49" t="s">
        <v>835</v>
      </c>
      <c r="O252" s="49" t="s">
        <v>1006</v>
      </c>
      <c r="P252" s="47">
        <v>64</v>
      </c>
      <c r="Q252" s="50">
        <v>0.32100000000000001</v>
      </c>
      <c r="R252" s="47">
        <v>200</v>
      </c>
      <c r="S252" s="47">
        <v>260</v>
      </c>
      <c r="T252" s="47">
        <v>9</v>
      </c>
      <c r="U252" s="44" t="s">
        <v>72</v>
      </c>
      <c r="V252" s="46" t="s">
        <v>62</v>
      </c>
      <c r="W252" s="46" t="s">
        <v>63</v>
      </c>
      <c r="X252" s="49" t="s">
        <v>57</v>
      </c>
      <c r="Y252" s="51" t="s">
        <v>1040</v>
      </c>
      <c r="Z252" s="49" t="s">
        <v>59</v>
      </c>
      <c r="AA252" s="46" t="s">
        <v>66</v>
      </c>
      <c r="AB252" s="46" t="s">
        <v>75</v>
      </c>
      <c r="AC252" s="53">
        <f>A252*L252+B252</f>
        <v>0</v>
      </c>
      <c r="AD252" s="52"/>
      <c r="AE252" s="41">
        <f t="shared" si="4"/>
        <v>0</v>
      </c>
    </row>
    <row r="253" spans="1:31" s="41" customFormat="1" ht="36.950000000000003" customHeight="1" x14ac:dyDescent="0.2">
      <c r="A253" s="42"/>
      <c r="B253" s="42"/>
      <c r="C253" s="43">
        <v>334.4</v>
      </c>
      <c r="D253" s="44" t="s">
        <v>47</v>
      </c>
      <c r="E253" s="44" t="s">
        <v>1041</v>
      </c>
      <c r="F253" s="44"/>
      <c r="G253" s="44"/>
      <c r="H253" s="44" t="s">
        <v>987</v>
      </c>
      <c r="I253" s="45" t="s">
        <v>51</v>
      </c>
      <c r="J253" s="94">
        <v>9785907546127</v>
      </c>
      <c r="K253" s="46" t="s">
        <v>1042</v>
      </c>
      <c r="L253" s="47">
        <v>12</v>
      </c>
      <c r="M253" s="48">
        <v>2022</v>
      </c>
      <c r="N253" s="49" t="s">
        <v>131</v>
      </c>
      <c r="O253" s="49" t="s">
        <v>131</v>
      </c>
      <c r="P253" s="47">
        <v>64</v>
      </c>
      <c r="Q253" s="50">
        <v>0.32100000000000001</v>
      </c>
      <c r="R253" s="47">
        <v>200</v>
      </c>
      <c r="S253" s="47">
        <v>260</v>
      </c>
      <c r="T253" s="47">
        <v>9</v>
      </c>
      <c r="U253" s="44" t="s">
        <v>72</v>
      </c>
      <c r="V253" s="46" t="s">
        <v>62</v>
      </c>
      <c r="W253" s="46" t="s">
        <v>63</v>
      </c>
      <c r="X253" s="49" t="s">
        <v>57</v>
      </c>
      <c r="Y253" s="51" t="s">
        <v>1043</v>
      </c>
      <c r="Z253" s="49" t="s">
        <v>59</v>
      </c>
      <c r="AA253" s="46" t="s">
        <v>66</v>
      </c>
      <c r="AB253" s="46" t="s">
        <v>75</v>
      </c>
      <c r="AC253" s="49">
        <f>A253*L253+B253</f>
        <v>0</v>
      </c>
      <c r="AD253" s="52"/>
      <c r="AE253" s="41">
        <f t="shared" si="4"/>
        <v>8.3333333333333329E-2</v>
      </c>
    </row>
    <row r="254" spans="1:31" s="41" customFormat="1" ht="24.95" customHeight="1" x14ac:dyDescent="0.2">
      <c r="A254" s="42"/>
      <c r="B254" s="42"/>
      <c r="C254" s="43">
        <v>430</v>
      </c>
      <c r="D254" s="44" t="s">
        <v>47</v>
      </c>
      <c r="E254" s="44" t="s">
        <v>1044</v>
      </c>
      <c r="F254" s="44" t="s">
        <v>1045</v>
      </c>
      <c r="G254" s="44"/>
      <c r="H254" s="44" t="s">
        <v>987</v>
      </c>
      <c r="I254" s="45" t="s">
        <v>51</v>
      </c>
      <c r="J254" s="94">
        <v>9785907546011</v>
      </c>
      <c r="K254" s="46" t="s">
        <v>1046</v>
      </c>
      <c r="L254" s="47">
        <v>16</v>
      </c>
      <c r="M254" s="48">
        <v>2022</v>
      </c>
      <c r="N254" s="49" t="s">
        <v>206</v>
      </c>
      <c r="O254" s="49" t="s">
        <v>206</v>
      </c>
      <c r="P254" s="47">
        <v>64</v>
      </c>
      <c r="Q254" s="50">
        <v>0.32100000000000001</v>
      </c>
      <c r="R254" s="47">
        <v>200</v>
      </c>
      <c r="S254" s="47">
        <v>260</v>
      </c>
      <c r="T254" s="47">
        <v>9</v>
      </c>
      <c r="U254" s="44" t="s">
        <v>72</v>
      </c>
      <c r="V254" s="46" t="s">
        <v>62</v>
      </c>
      <c r="W254" s="46" t="s">
        <v>63</v>
      </c>
      <c r="X254" s="49" t="s">
        <v>57</v>
      </c>
      <c r="Y254" s="51" t="s">
        <v>1047</v>
      </c>
      <c r="Z254" s="49" t="s">
        <v>59</v>
      </c>
      <c r="AA254" s="46" t="s">
        <v>66</v>
      </c>
      <c r="AB254" s="46" t="s">
        <v>75</v>
      </c>
      <c r="AC254" s="49">
        <f>A254*L254+B254</f>
        <v>0</v>
      </c>
      <c r="AD254" s="52"/>
      <c r="AE254" s="41">
        <f t="shared" si="4"/>
        <v>6.25E-2</v>
      </c>
    </row>
    <row r="255" spans="1:31" s="41" customFormat="1" ht="12" customHeight="1" x14ac:dyDescent="0.2">
      <c r="A255" s="42"/>
      <c r="B255" s="42"/>
      <c r="C255" s="43">
        <v>348.1</v>
      </c>
      <c r="D255" s="44" t="s">
        <v>47</v>
      </c>
      <c r="E255" s="44" t="s">
        <v>1048</v>
      </c>
      <c r="F255" s="44" t="s">
        <v>1049</v>
      </c>
      <c r="G255" s="44"/>
      <c r="H255" s="44" t="s">
        <v>1050</v>
      </c>
      <c r="I255" s="45" t="s">
        <v>51</v>
      </c>
      <c r="J255" s="94">
        <v>9785907545410</v>
      </c>
      <c r="K255" s="46" t="s">
        <v>1051</v>
      </c>
      <c r="L255" s="47">
        <v>18</v>
      </c>
      <c r="M255" s="48">
        <v>2022</v>
      </c>
      <c r="N255" s="49" t="s">
        <v>469</v>
      </c>
      <c r="O255" s="49" t="s">
        <v>469</v>
      </c>
      <c r="P255" s="47">
        <v>48</v>
      </c>
      <c r="Q255" s="50">
        <v>0.27300000000000002</v>
      </c>
      <c r="R255" s="47">
        <v>200</v>
      </c>
      <c r="S255" s="47">
        <v>260</v>
      </c>
      <c r="T255" s="47">
        <v>8</v>
      </c>
      <c r="U255" s="44" t="s">
        <v>72</v>
      </c>
      <c r="V255" s="46" t="s">
        <v>62</v>
      </c>
      <c r="W255" s="46" t="s">
        <v>63</v>
      </c>
      <c r="X255" s="49" t="s">
        <v>57</v>
      </c>
      <c r="Y255" s="51" t="s">
        <v>1052</v>
      </c>
      <c r="Z255" s="49" t="s">
        <v>59</v>
      </c>
      <c r="AA255" s="46" t="s">
        <v>74</v>
      </c>
      <c r="AB255" s="46" t="s">
        <v>75</v>
      </c>
      <c r="AC255" s="49">
        <f>A255*L255+B255</f>
        <v>0</v>
      </c>
      <c r="AD255" s="52"/>
      <c r="AE255" s="41">
        <f t="shared" si="4"/>
        <v>5.5555555555555552E-2</v>
      </c>
    </row>
    <row r="256" spans="1:31" s="41" customFormat="1" ht="24.95" customHeight="1" x14ac:dyDescent="0.2">
      <c r="A256" s="42"/>
      <c r="B256" s="42"/>
      <c r="C256" s="43">
        <v>334.4</v>
      </c>
      <c r="D256" s="44" t="s">
        <v>47</v>
      </c>
      <c r="E256" s="44" t="s">
        <v>1053</v>
      </c>
      <c r="F256" s="44" t="s">
        <v>817</v>
      </c>
      <c r="G256" s="44"/>
      <c r="H256" s="44" t="s">
        <v>1050</v>
      </c>
      <c r="I256" s="45" t="s">
        <v>51</v>
      </c>
      <c r="J256" s="94">
        <v>9785907546219</v>
      </c>
      <c r="K256" s="46" t="s">
        <v>1054</v>
      </c>
      <c r="L256" s="47">
        <v>12</v>
      </c>
      <c r="M256" s="48">
        <v>2022</v>
      </c>
      <c r="N256" s="49" t="s">
        <v>1011</v>
      </c>
      <c r="O256" s="49" t="s">
        <v>1011</v>
      </c>
      <c r="P256" s="47">
        <v>48</v>
      </c>
      <c r="Q256" s="50">
        <v>0.27300000000000002</v>
      </c>
      <c r="R256" s="47">
        <v>200</v>
      </c>
      <c r="S256" s="47">
        <v>260</v>
      </c>
      <c r="T256" s="47">
        <v>8</v>
      </c>
      <c r="U256" s="44" t="s">
        <v>72</v>
      </c>
      <c r="V256" s="46" t="s">
        <v>62</v>
      </c>
      <c r="W256" s="46" t="s">
        <v>63</v>
      </c>
      <c r="X256" s="49" t="s">
        <v>57</v>
      </c>
      <c r="Y256" s="51" t="s">
        <v>1055</v>
      </c>
      <c r="Z256" s="49" t="s">
        <v>59</v>
      </c>
      <c r="AA256" s="46" t="s">
        <v>74</v>
      </c>
      <c r="AB256" s="46" t="s">
        <v>75</v>
      </c>
      <c r="AC256" s="49">
        <f>A256*L256+B256</f>
        <v>0</v>
      </c>
      <c r="AD256" s="52"/>
      <c r="AE256" s="41">
        <f t="shared" si="4"/>
        <v>8.3333333333333329E-2</v>
      </c>
    </row>
    <row r="257" spans="1:31" s="41" customFormat="1" ht="12" customHeight="1" x14ac:dyDescent="0.2">
      <c r="A257" s="42"/>
      <c r="B257" s="42"/>
      <c r="C257" s="43">
        <v>348.1</v>
      </c>
      <c r="D257" s="44" t="s">
        <v>47</v>
      </c>
      <c r="E257" s="44" t="s">
        <v>1056</v>
      </c>
      <c r="F257" s="44" t="s">
        <v>311</v>
      </c>
      <c r="G257" s="44"/>
      <c r="H257" s="44" t="s">
        <v>1050</v>
      </c>
      <c r="I257" s="45" t="s">
        <v>51</v>
      </c>
      <c r="J257" s="94">
        <v>9785907545373</v>
      </c>
      <c r="K257" s="46" t="s">
        <v>1057</v>
      </c>
      <c r="L257" s="47">
        <v>18</v>
      </c>
      <c r="M257" s="48">
        <v>2022</v>
      </c>
      <c r="N257" s="49" t="s">
        <v>469</v>
      </c>
      <c r="O257" s="49" t="s">
        <v>469</v>
      </c>
      <c r="P257" s="47">
        <v>48</v>
      </c>
      <c r="Q257" s="50">
        <v>0.27300000000000002</v>
      </c>
      <c r="R257" s="47">
        <v>200</v>
      </c>
      <c r="S257" s="47">
        <v>260</v>
      </c>
      <c r="T257" s="47">
        <v>8</v>
      </c>
      <c r="U257" s="44" t="s">
        <v>72</v>
      </c>
      <c r="V257" s="46" t="s">
        <v>62</v>
      </c>
      <c r="W257" s="46" t="s">
        <v>63</v>
      </c>
      <c r="X257" s="49" t="s">
        <v>57</v>
      </c>
      <c r="Y257" s="51" t="s">
        <v>1058</v>
      </c>
      <c r="Z257" s="49" t="s">
        <v>59</v>
      </c>
      <c r="AA257" s="46" t="s">
        <v>74</v>
      </c>
      <c r="AB257" s="46" t="s">
        <v>75</v>
      </c>
      <c r="AC257" s="49">
        <f>A257*L257+B257</f>
        <v>0</v>
      </c>
      <c r="AD257" s="52"/>
      <c r="AE257" s="41">
        <f t="shared" si="4"/>
        <v>5.5555555555555552E-2</v>
      </c>
    </row>
    <row r="258" spans="1:31" s="41" customFormat="1" ht="24.95" customHeight="1" x14ac:dyDescent="0.2">
      <c r="A258" s="42"/>
      <c r="B258" s="42"/>
      <c r="C258" s="43">
        <v>334.4</v>
      </c>
      <c r="D258" s="44" t="s">
        <v>47</v>
      </c>
      <c r="E258" s="44" t="s">
        <v>1059</v>
      </c>
      <c r="F258" s="44" t="s">
        <v>1014</v>
      </c>
      <c r="G258" s="44"/>
      <c r="H258" s="44" t="s">
        <v>1050</v>
      </c>
      <c r="I258" s="45" t="s">
        <v>51</v>
      </c>
      <c r="J258" s="94">
        <v>9785002190034</v>
      </c>
      <c r="K258" s="46" t="s">
        <v>1060</v>
      </c>
      <c r="L258" s="47">
        <v>12</v>
      </c>
      <c r="M258" s="48">
        <v>2023</v>
      </c>
      <c r="N258" s="49" t="s">
        <v>1061</v>
      </c>
      <c r="O258" s="49" t="s">
        <v>1061</v>
      </c>
      <c r="P258" s="47">
        <v>48</v>
      </c>
      <c r="Q258" s="50">
        <v>0.27300000000000002</v>
      </c>
      <c r="R258" s="47">
        <v>200</v>
      </c>
      <c r="S258" s="47">
        <v>260</v>
      </c>
      <c r="T258" s="47">
        <v>8</v>
      </c>
      <c r="U258" s="44" t="s">
        <v>72</v>
      </c>
      <c r="V258" s="46" t="s">
        <v>62</v>
      </c>
      <c r="W258" s="46" t="s">
        <v>63</v>
      </c>
      <c r="X258" s="49" t="s">
        <v>57</v>
      </c>
      <c r="Y258" s="51" t="s">
        <v>1062</v>
      </c>
      <c r="Z258" s="49" t="s">
        <v>59</v>
      </c>
      <c r="AA258" s="46" t="s">
        <v>74</v>
      </c>
      <c r="AB258" s="46" t="s">
        <v>75</v>
      </c>
      <c r="AC258" s="49">
        <f>A258*L258+B258</f>
        <v>0</v>
      </c>
      <c r="AD258" s="52"/>
      <c r="AE258" s="41">
        <f t="shared" si="4"/>
        <v>8.3333333333333329E-2</v>
      </c>
    </row>
    <row r="259" spans="1:31" s="41" customFormat="1" ht="12" customHeight="1" x14ac:dyDescent="0.2">
      <c r="A259" s="42"/>
      <c r="B259" s="42"/>
      <c r="C259" s="43">
        <v>334.4</v>
      </c>
      <c r="D259" s="44" t="s">
        <v>61</v>
      </c>
      <c r="E259" s="44" t="s">
        <v>1063</v>
      </c>
      <c r="F259" s="44" t="s">
        <v>1064</v>
      </c>
      <c r="G259" s="44"/>
      <c r="H259" s="44" t="s">
        <v>1050</v>
      </c>
      <c r="I259" s="45" t="s">
        <v>51</v>
      </c>
      <c r="J259" s="94">
        <v>9785907546080</v>
      </c>
      <c r="K259" s="46" t="s">
        <v>1065</v>
      </c>
      <c r="L259" s="47">
        <v>12</v>
      </c>
      <c r="M259" s="48">
        <v>2022</v>
      </c>
      <c r="N259" s="49" t="s">
        <v>810</v>
      </c>
      <c r="O259" s="49" t="s">
        <v>1011</v>
      </c>
      <c r="P259" s="47">
        <v>48</v>
      </c>
      <c r="Q259" s="50">
        <v>0.27300000000000002</v>
      </c>
      <c r="R259" s="47">
        <v>200</v>
      </c>
      <c r="S259" s="47">
        <v>260</v>
      </c>
      <c r="T259" s="47">
        <v>8</v>
      </c>
      <c r="U259" s="44" t="s">
        <v>72</v>
      </c>
      <c r="V259" s="46" t="s">
        <v>62</v>
      </c>
      <c r="W259" s="46" t="s">
        <v>63</v>
      </c>
      <c r="X259" s="49" t="s">
        <v>57</v>
      </c>
      <c r="Y259" s="51" t="s">
        <v>1066</v>
      </c>
      <c r="Z259" s="49" t="s">
        <v>59</v>
      </c>
      <c r="AA259" s="46" t="s">
        <v>74</v>
      </c>
      <c r="AB259" s="46" t="s">
        <v>75</v>
      </c>
      <c r="AC259" s="49">
        <f>A259*L259+B259</f>
        <v>0</v>
      </c>
      <c r="AD259" s="52"/>
      <c r="AE259" s="41">
        <f t="shared" si="4"/>
        <v>8.3333333333333329E-2</v>
      </c>
    </row>
    <row r="260" spans="1:31" s="41" customFormat="1" ht="24.95" customHeight="1" x14ac:dyDescent="0.2">
      <c r="A260" s="42"/>
      <c r="B260" s="42"/>
      <c r="C260" s="43">
        <v>334.4</v>
      </c>
      <c r="D260" s="44" t="s">
        <v>47</v>
      </c>
      <c r="E260" s="44" t="s">
        <v>1067</v>
      </c>
      <c r="F260" s="44"/>
      <c r="G260" s="44"/>
      <c r="H260" s="44" t="s">
        <v>1050</v>
      </c>
      <c r="I260" s="45" t="s">
        <v>51</v>
      </c>
      <c r="J260" s="94">
        <v>9785907546103</v>
      </c>
      <c r="K260" s="46" t="s">
        <v>1068</v>
      </c>
      <c r="L260" s="47">
        <v>12</v>
      </c>
      <c r="M260" s="48">
        <v>2022</v>
      </c>
      <c r="N260" s="49" t="s">
        <v>131</v>
      </c>
      <c r="O260" s="49" t="s">
        <v>131</v>
      </c>
      <c r="P260" s="47">
        <v>64</v>
      </c>
      <c r="Q260" s="50">
        <v>0.32100000000000001</v>
      </c>
      <c r="R260" s="47">
        <v>200</v>
      </c>
      <c r="S260" s="47">
        <v>260</v>
      </c>
      <c r="T260" s="47">
        <v>9</v>
      </c>
      <c r="U260" s="44" t="s">
        <v>72</v>
      </c>
      <c r="V260" s="46" t="s">
        <v>62</v>
      </c>
      <c r="W260" s="46" t="s">
        <v>63</v>
      </c>
      <c r="X260" s="49" t="s">
        <v>57</v>
      </c>
      <c r="Y260" s="51" t="s">
        <v>1069</v>
      </c>
      <c r="Z260" s="49" t="s">
        <v>59</v>
      </c>
      <c r="AA260" s="46" t="s">
        <v>74</v>
      </c>
      <c r="AB260" s="46" t="s">
        <v>75</v>
      </c>
      <c r="AC260" s="49">
        <f>A260*L260+B260</f>
        <v>0</v>
      </c>
      <c r="AD260" s="52"/>
      <c r="AE260" s="41">
        <f t="shared" si="4"/>
        <v>8.3333333333333329E-2</v>
      </c>
    </row>
    <row r="261" spans="1:31" s="41" customFormat="1" ht="24.95" customHeight="1" x14ac:dyDescent="0.2">
      <c r="A261" s="42"/>
      <c r="B261" s="42"/>
      <c r="C261" s="43">
        <v>348.1</v>
      </c>
      <c r="D261" s="44" t="s">
        <v>47</v>
      </c>
      <c r="E261" s="44" t="s">
        <v>1070</v>
      </c>
      <c r="F261" s="44" t="s">
        <v>1003</v>
      </c>
      <c r="G261" s="44"/>
      <c r="H261" s="44" t="s">
        <v>1050</v>
      </c>
      <c r="I261" s="45" t="s">
        <v>51</v>
      </c>
      <c r="J261" s="94">
        <v>9785907545403</v>
      </c>
      <c r="K261" s="46" t="s">
        <v>1071</v>
      </c>
      <c r="L261" s="47">
        <v>18</v>
      </c>
      <c r="M261" s="48">
        <v>2022</v>
      </c>
      <c r="N261" s="49" t="s">
        <v>469</v>
      </c>
      <c r="O261" s="49" t="s">
        <v>469</v>
      </c>
      <c r="P261" s="47">
        <v>48</v>
      </c>
      <c r="Q261" s="50">
        <v>0.27300000000000002</v>
      </c>
      <c r="R261" s="47">
        <v>200</v>
      </c>
      <c r="S261" s="47">
        <v>260</v>
      </c>
      <c r="T261" s="47">
        <v>8</v>
      </c>
      <c r="U261" s="44" t="s">
        <v>72</v>
      </c>
      <c r="V261" s="46" t="s">
        <v>62</v>
      </c>
      <c r="W261" s="46" t="s">
        <v>63</v>
      </c>
      <c r="X261" s="49" t="s">
        <v>57</v>
      </c>
      <c r="Y261" s="51" t="s">
        <v>1072</v>
      </c>
      <c r="Z261" s="49" t="s">
        <v>59</v>
      </c>
      <c r="AA261" s="46" t="s">
        <v>74</v>
      </c>
      <c r="AB261" s="46" t="s">
        <v>75</v>
      </c>
      <c r="AC261" s="49">
        <f>A261*L261+B261</f>
        <v>0</v>
      </c>
      <c r="AD261" s="52"/>
      <c r="AE261" s="41">
        <f t="shared" si="4"/>
        <v>5.5555555555555552E-2</v>
      </c>
    </row>
    <row r="262" spans="1:31" s="41" customFormat="1" ht="24.95" customHeight="1" x14ac:dyDescent="0.2">
      <c r="A262" s="42"/>
      <c r="B262" s="42"/>
      <c r="C262" s="43">
        <v>368.6</v>
      </c>
      <c r="D262" s="44" t="s">
        <v>47</v>
      </c>
      <c r="E262" s="44" t="s">
        <v>1073</v>
      </c>
      <c r="F262" s="44"/>
      <c r="G262" s="44"/>
      <c r="H262" s="44" t="s">
        <v>1050</v>
      </c>
      <c r="I262" s="45" t="s">
        <v>51</v>
      </c>
      <c r="J262" s="94">
        <v>9785907546097</v>
      </c>
      <c r="K262" s="46" t="s">
        <v>1074</v>
      </c>
      <c r="L262" s="47">
        <v>12</v>
      </c>
      <c r="M262" s="48">
        <v>2023</v>
      </c>
      <c r="N262" s="49" t="s">
        <v>135</v>
      </c>
      <c r="O262" s="49" t="s">
        <v>135</v>
      </c>
      <c r="P262" s="47">
        <v>64</v>
      </c>
      <c r="Q262" s="50">
        <v>0.32100000000000001</v>
      </c>
      <c r="R262" s="47">
        <v>200</v>
      </c>
      <c r="S262" s="47">
        <v>260</v>
      </c>
      <c r="T262" s="47">
        <v>9</v>
      </c>
      <c r="U262" s="44" t="s">
        <v>72</v>
      </c>
      <c r="V262" s="46" t="s">
        <v>62</v>
      </c>
      <c r="W262" s="46" t="s">
        <v>63</v>
      </c>
      <c r="X262" s="49" t="s">
        <v>57</v>
      </c>
      <c r="Y262" s="51" t="s">
        <v>1075</v>
      </c>
      <c r="Z262" s="49" t="s">
        <v>59</v>
      </c>
      <c r="AA262" s="46" t="s">
        <v>74</v>
      </c>
      <c r="AB262" s="46" t="s">
        <v>75</v>
      </c>
      <c r="AC262" s="49">
        <f>A262*L262+B262</f>
        <v>0</v>
      </c>
      <c r="AD262" s="52"/>
      <c r="AE262" s="41">
        <f t="shared" si="4"/>
        <v>8.3333333333333329E-2</v>
      </c>
    </row>
    <row r="263" spans="1:31" s="41" customFormat="1" ht="24.95" customHeight="1" x14ac:dyDescent="0.2">
      <c r="A263" s="42"/>
      <c r="B263" s="42"/>
      <c r="C263" s="43">
        <v>348.1</v>
      </c>
      <c r="D263" s="44" t="s">
        <v>47</v>
      </c>
      <c r="E263" s="44" t="s">
        <v>1076</v>
      </c>
      <c r="F263" s="44" t="s">
        <v>1077</v>
      </c>
      <c r="G263" s="44"/>
      <c r="H263" s="44" t="s">
        <v>1050</v>
      </c>
      <c r="I263" s="45" t="s">
        <v>51</v>
      </c>
      <c r="J263" s="94">
        <v>9785907545397</v>
      </c>
      <c r="K263" s="46" t="s">
        <v>1078</v>
      </c>
      <c r="L263" s="47">
        <v>18</v>
      </c>
      <c r="M263" s="48">
        <v>2022</v>
      </c>
      <c r="N263" s="49" t="s">
        <v>469</v>
      </c>
      <c r="O263" s="49" t="s">
        <v>469</v>
      </c>
      <c r="P263" s="47">
        <v>48</v>
      </c>
      <c r="Q263" s="50">
        <v>0.27300000000000002</v>
      </c>
      <c r="R263" s="47">
        <v>200</v>
      </c>
      <c r="S263" s="47">
        <v>260</v>
      </c>
      <c r="T263" s="47">
        <v>8</v>
      </c>
      <c r="U263" s="44" t="s">
        <v>72</v>
      </c>
      <c r="V263" s="46" t="s">
        <v>62</v>
      </c>
      <c r="W263" s="46" t="s">
        <v>63</v>
      </c>
      <c r="X263" s="49" t="s">
        <v>57</v>
      </c>
      <c r="Y263" s="51" t="s">
        <v>1079</v>
      </c>
      <c r="Z263" s="49" t="s">
        <v>59</v>
      </c>
      <c r="AA263" s="46" t="s">
        <v>74</v>
      </c>
      <c r="AB263" s="46" t="s">
        <v>75</v>
      </c>
      <c r="AC263" s="49">
        <f>A263*L263+B263</f>
        <v>0</v>
      </c>
      <c r="AD263" s="52"/>
      <c r="AE263" s="41">
        <f t="shared" si="4"/>
        <v>5.5555555555555552E-2</v>
      </c>
    </row>
    <row r="264" spans="1:31" s="41" customFormat="1" ht="24.95" customHeight="1" x14ac:dyDescent="0.2">
      <c r="A264" s="42"/>
      <c r="B264" s="42"/>
      <c r="C264" s="43">
        <v>464.1</v>
      </c>
      <c r="D264" s="44" t="s">
        <v>61</v>
      </c>
      <c r="E264" s="44" t="s">
        <v>1080</v>
      </c>
      <c r="F264" s="44" t="s">
        <v>1029</v>
      </c>
      <c r="G264" s="44"/>
      <c r="H264" s="44" t="s">
        <v>1050</v>
      </c>
      <c r="I264" s="45" t="s">
        <v>51</v>
      </c>
      <c r="J264" s="94">
        <v>9785002190690</v>
      </c>
      <c r="K264" s="46" t="s">
        <v>1081</v>
      </c>
      <c r="L264" s="53">
        <v>0</v>
      </c>
      <c r="M264" s="48">
        <v>2024</v>
      </c>
      <c r="N264" s="49" t="s">
        <v>835</v>
      </c>
      <c r="O264" s="49" t="s">
        <v>836</v>
      </c>
      <c r="P264" s="47">
        <v>48</v>
      </c>
      <c r="Q264" s="50">
        <v>0.27300000000000002</v>
      </c>
      <c r="R264" s="47">
        <v>200</v>
      </c>
      <c r="S264" s="47">
        <v>260</v>
      </c>
      <c r="T264" s="47">
        <v>8</v>
      </c>
      <c r="U264" s="44" t="s">
        <v>72</v>
      </c>
      <c r="V264" s="46" t="s">
        <v>62</v>
      </c>
      <c r="W264" s="46" t="s">
        <v>63</v>
      </c>
      <c r="X264" s="49" t="s">
        <v>57</v>
      </c>
      <c r="Y264" s="51" t="s">
        <v>1082</v>
      </c>
      <c r="Z264" s="49" t="s">
        <v>59</v>
      </c>
      <c r="AA264" s="46" t="s">
        <v>74</v>
      </c>
      <c r="AB264" s="46" t="s">
        <v>75</v>
      </c>
      <c r="AC264" s="53">
        <f>A264*L264+B264</f>
        <v>0</v>
      </c>
      <c r="AD264" s="52"/>
      <c r="AE264" s="41">
        <f t="shared" si="4"/>
        <v>0</v>
      </c>
    </row>
    <row r="265" spans="1:31" s="41" customFormat="1" ht="24.95" customHeight="1" x14ac:dyDescent="0.2">
      <c r="A265" s="42"/>
      <c r="B265" s="42"/>
      <c r="C265" s="43">
        <v>409.5</v>
      </c>
      <c r="D265" s="44" t="s">
        <v>61</v>
      </c>
      <c r="E265" s="44" t="s">
        <v>1083</v>
      </c>
      <c r="F265" s="44" t="s">
        <v>68</v>
      </c>
      <c r="G265" s="44"/>
      <c r="H265" s="44" t="s">
        <v>1050</v>
      </c>
      <c r="I265" s="45" t="s">
        <v>51</v>
      </c>
      <c r="J265" s="94">
        <v>9785907545359</v>
      </c>
      <c r="K265" s="46" t="s">
        <v>1084</v>
      </c>
      <c r="L265" s="47">
        <v>16</v>
      </c>
      <c r="M265" s="48">
        <v>2022</v>
      </c>
      <c r="N265" s="49" t="s">
        <v>819</v>
      </c>
      <c r="O265" s="49" t="s">
        <v>744</v>
      </c>
      <c r="P265" s="47">
        <v>48</v>
      </c>
      <c r="Q265" s="50">
        <v>0.27300000000000002</v>
      </c>
      <c r="R265" s="47">
        <v>200</v>
      </c>
      <c r="S265" s="47">
        <v>260</v>
      </c>
      <c r="T265" s="47">
        <v>8</v>
      </c>
      <c r="U265" s="44" t="s">
        <v>72</v>
      </c>
      <c r="V265" s="46" t="s">
        <v>62</v>
      </c>
      <c r="W265" s="46" t="s">
        <v>63</v>
      </c>
      <c r="X265" s="49" t="s">
        <v>57</v>
      </c>
      <c r="Y265" s="51" t="s">
        <v>1085</v>
      </c>
      <c r="Z265" s="49" t="s">
        <v>59</v>
      </c>
      <c r="AA265" s="46" t="s">
        <v>74</v>
      </c>
      <c r="AB265" s="46" t="s">
        <v>75</v>
      </c>
      <c r="AC265" s="49">
        <f>A265*L265+B265</f>
        <v>0</v>
      </c>
      <c r="AD265" s="52"/>
      <c r="AE265" s="41">
        <f t="shared" si="4"/>
        <v>6.25E-2</v>
      </c>
    </row>
    <row r="266" spans="1:31" s="41" customFormat="1" ht="12" customHeight="1" x14ac:dyDescent="0.2">
      <c r="A266" s="42"/>
      <c r="B266" s="42"/>
      <c r="C266" s="43">
        <v>375.4</v>
      </c>
      <c r="D266" s="44" t="s">
        <v>61</v>
      </c>
      <c r="E266" s="44" t="s">
        <v>1086</v>
      </c>
      <c r="F266" s="44" t="s">
        <v>1087</v>
      </c>
      <c r="G266" s="44"/>
      <c r="H266" s="44" t="s">
        <v>1050</v>
      </c>
      <c r="I266" s="45" t="s">
        <v>51</v>
      </c>
      <c r="J266" s="94">
        <v>9785002190553</v>
      </c>
      <c r="K266" s="46" t="s">
        <v>1088</v>
      </c>
      <c r="L266" s="47">
        <v>16</v>
      </c>
      <c r="M266" s="48">
        <v>2023</v>
      </c>
      <c r="N266" s="49" t="s">
        <v>919</v>
      </c>
      <c r="O266" s="49" t="s">
        <v>308</v>
      </c>
      <c r="P266" s="47">
        <v>48</v>
      </c>
      <c r="Q266" s="50">
        <v>0.27300000000000002</v>
      </c>
      <c r="R266" s="47">
        <v>200</v>
      </c>
      <c r="S266" s="47">
        <v>260</v>
      </c>
      <c r="T266" s="47">
        <v>8</v>
      </c>
      <c r="U266" s="44" t="s">
        <v>72</v>
      </c>
      <c r="V266" s="46" t="s">
        <v>62</v>
      </c>
      <c r="W266" s="46" t="s">
        <v>63</v>
      </c>
      <c r="X266" s="49" t="s">
        <v>57</v>
      </c>
      <c r="Y266" s="51" t="s">
        <v>1089</v>
      </c>
      <c r="Z266" s="49" t="s">
        <v>59</v>
      </c>
      <c r="AA266" s="46" t="s">
        <v>74</v>
      </c>
      <c r="AB266" s="46" t="s">
        <v>75</v>
      </c>
      <c r="AC266" s="49">
        <f>A266*L266+B266</f>
        <v>0</v>
      </c>
      <c r="AD266" s="52"/>
      <c r="AE266" s="41">
        <f t="shared" si="4"/>
        <v>6.25E-2</v>
      </c>
    </row>
    <row r="267" spans="1:31" s="41" customFormat="1" ht="24.95" customHeight="1" x14ac:dyDescent="0.2">
      <c r="A267" s="42"/>
      <c r="B267" s="42"/>
      <c r="C267" s="43">
        <v>334.4</v>
      </c>
      <c r="D267" s="44" t="s">
        <v>47</v>
      </c>
      <c r="E267" s="44" t="s">
        <v>1090</v>
      </c>
      <c r="F267" s="44" t="s">
        <v>1091</v>
      </c>
      <c r="G267" s="44"/>
      <c r="H267" s="44" t="s">
        <v>1050</v>
      </c>
      <c r="I267" s="45" t="s">
        <v>51</v>
      </c>
      <c r="J267" s="94">
        <v>9785907545908</v>
      </c>
      <c r="K267" s="46" t="s">
        <v>1092</v>
      </c>
      <c r="L267" s="47">
        <v>12</v>
      </c>
      <c r="M267" s="48">
        <v>2022</v>
      </c>
      <c r="N267" s="49" t="s">
        <v>131</v>
      </c>
      <c r="O267" s="49" t="s">
        <v>131</v>
      </c>
      <c r="P267" s="47">
        <v>48</v>
      </c>
      <c r="Q267" s="50">
        <v>0.27300000000000002</v>
      </c>
      <c r="R267" s="47">
        <v>200</v>
      </c>
      <c r="S267" s="47">
        <v>260</v>
      </c>
      <c r="T267" s="47">
        <v>8</v>
      </c>
      <c r="U267" s="44" t="s">
        <v>72</v>
      </c>
      <c r="V267" s="46" t="s">
        <v>62</v>
      </c>
      <c r="W267" s="46" t="s">
        <v>63</v>
      </c>
      <c r="X267" s="49" t="s">
        <v>57</v>
      </c>
      <c r="Y267" s="51" t="s">
        <v>1093</v>
      </c>
      <c r="Z267" s="49" t="s">
        <v>59</v>
      </c>
      <c r="AA267" s="46" t="s">
        <v>74</v>
      </c>
      <c r="AB267" s="46" t="s">
        <v>75</v>
      </c>
      <c r="AC267" s="49">
        <f>A267*L267+B267</f>
        <v>0</v>
      </c>
      <c r="AD267" s="52"/>
      <c r="AE267" s="41">
        <f t="shared" si="4"/>
        <v>8.3333333333333329E-2</v>
      </c>
    </row>
    <row r="268" spans="1:31" s="41" customFormat="1" ht="12" customHeight="1" x14ac:dyDescent="0.2">
      <c r="A268" s="42"/>
      <c r="B268" s="42"/>
      <c r="C268" s="43">
        <v>464.1</v>
      </c>
      <c r="D268" s="44" t="s">
        <v>61</v>
      </c>
      <c r="E268" s="44" t="s">
        <v>1094</v>
      </c>
      <c r="F268" s="44" t="s">
        <v>1095</v>
      </c>
      <c r="G268" s="44"/>
      <c r="H268" s="44" t="s">
        <v>1050</v>
      </c>
      <c r="I268" s="45" t="s">
        <v>51</v>
      </c>
      <c r="J268" s="94">
        <v>9785002190669</v>
      </c>
      <c r="K268" s="46" t="s">
        <v>1096</v>
      </c>
      <c r="L268" s="53">
        <v>0</v>
      </c>
      <c r="M268" s="48">
        <v>2024</v>
      </c>
      <c r="N268" s="49" t="s">
        <v>835</v>
      </c>
      <c r="O268" s="49" t="s">
        <v>836</v>
      </c>
      <c r="P268" s="47">
        <v>48</v>
      </c>
      <c r="Q268" s="50">
        <v>0.27300000000000002</v>
      </c>
      <c r="R268" s="47">
        <v>200</v>
      </c>
      <c r="S268" s="47">
        <v>260</v>
      </c>
      <c r="T268" s="47">
        <v>8</v>
      </c>
      <c r="U268" s="44" t="s">
        <v>72</v>
      </c>
      <c r="V268" s="46" t="s">
        <v>62</v>
      </c>
      <c r="W268" s="46" t="s">
        <v>63</v>
      </c>
      <c r="X268" s="49" t="s">
        <v>57</v>
      </c>
      <c r="Y268" s="51" t="s">
        <v>1097</v>
      </c>
      <c r="Z268" s="49" t="s">
        <v>59</v>
      </c>
      <c r="AA268" s="46" t="s">
        <v>74</v>
      </c>
      <c r="AB268" s="46" t="s">
        <v>75</v>
      </c>
      <c r="AC268" s="53">
        <f>A268*L268+B268</f>
        <v>0</v>
      </c>
      <c r="AD268" s="52"/>
      <c r="AE268" s="41">
        <f t="shared" si="4"/>
        <v>0</v>
      </c>
    </row>
    <row r="269" spans="1:31" s="41" customFormat="1" ht="24.95" customHeight="1" x14ac:dyDescent="0.2">
      <c r="A269" s="42"/>
      <c r="B269" s="42"/>
      <c r="C269" s="43">
        <v>409.5</v>
      </c>
      <c r="D269" s="44" t="s">
        <v>47</v>
      </c>
      <c r="E269" s="44" t="s">
        <v>1098</v>
      </c>
      <c r="F269" s="44" t="s">
        <v>1099</v>
      </c>
      <c r="G269" s="44"/>
      <c r="H269" s="44" t="s">
        <v>1100</v>
      </c>
      <c r="I269" s="45" t="s">
        <v>51</v>
      </c>
      <c r="J269" s="94">
        <v>9785907545786</v>
      </c>
      <c r="K269" s="46" t="s">
        <v>1101</v>
      </c>
      <c r="L269" s="47">
        <v>16</v>
      </c>
      <c r="M269" s="48">
        <v>2022</v>
      </c>
      <c r="N269" s="49" t="s">
        <v>273</v>
      </c>
      <c r="O269" s="49" t="s">
        <v>273</v>
      </c>
      <c r="P269" s="47">
        <v>36</v>
      </c>
      <c r="Q269" s="50">
        <v>0.23200000000000001</v>
      </c>
      <c r="R269" s="47">
        <v>225</v>
      </c>
      <c r="S269" s="47">
        <v>225</v>
      </c>
      <c r="T269" s="47">
        <v>7</v>
      </c>
      <c r="U269" s="44" t="s">
        <v>72</v>
      </c>
      <c r="V269" s="46"/>
      <c r="W269" s="46" t="s">
        <v>63</v>
      </c>
      <c r="X269" s="49" t="s">
        <v>57</v>
      </c>
      <c r="Y269" s="51" t="s">
        <v>1102</v>
      </c>
      <c r="Z269" s="49" t="s">
        <v>59</v>
      </c>
      <c r="AA269" s="46" t="s">
        <v>1103</v>
      </c>
      <c r="AB269" s="46" t="s">
        <v>75</v>
      </c>
      <c r="AC269" s="49">
        <f>A269*L269+B269</f>
        <v>0</v>
      </c>
      <c r="AD269" s="52"/>
      <c r="AE269" s="41">
        <f t="shared" si="4"/>
        <v>6.25E-2</v>
      </c>
    </row>
    <row r="270" spans="1:31" s="41" customFormat="1" ht="24.95" customHeight="1" x14ac:dyDescent="0.2">
      <c r="A270" s="42"/>
      <c r="B270" s="42"/>
      <c r="C270" s="43">
        <v>464.1</v>
      </c>
      <c r="D270" s="44" t="s">
        <v>47</v>
      </c>
      <c r="E270" s="44" t="s">
        <v>1104</v>
      </c>
      <c r="F270" s="44" t="s">
        <v>817</v>
      </c>
      <c r="G270" s="44"/>
      <c r="H270" s="44" t="s">
        <v>1100</v>
      </c>
      <c r="I270" s="45" t="s">
        <v>51</v>
      </c>
      <c r="J270" s="94">
        <v>9785002190430</v>
      </c>
      <c r="K270" s="46" t="s">
        <v>1105</v>
      </c>
      <c r="L270" s="53">
        <v>0</v>
      </c>
      <c r="M270" s="48">
        <v>2024</v>
      </c>
      <c r="N270" s="49" t="s">
        <v>1106</v>
      </c>
      <c r="O270" s="49" t="s">
        <v>1106</v>
      </c>
      <c r="P270" s="47">
        <v>48</v>
      </c>
      <c r="Q270" s="50">
        <v>0.26600000000000001</v>
      </c>
      <c r="R270" s="47">
        <v>225</v>
      </c>
      <c r="S270" s="47">
        <v>225</v>
      </c>
      <c r="T270" s="47">
        <v>8</v>
      </c>
      <c r="U270" s="44" t="s">
        <v>72</v>
      </c>
      <c r="V270" s="46"/>
      <c r="W270" s="46" t="s">
        <v>63</v>
      </c>
      <c r="X270" s="49" t="s">
        <v>57</v>
      </c>
      <c r="Y270" s="51" t="s">
        <v>1107</v>
      </c>
      <c r="Z270" s="49" t="s">
        <v>59</v>
      </c>
      <c r="AA270" s="46" t="s">
        <v>1103</v>
      </c>
      <c r="AB270" s="46" t="s">
        <v>75</v>
      </c>
      <c r="AC270" s="53">
        <f>A270*L270+B270</f>
        <v>0</v>
      </c>
      <c r="AD270" s="52"/>
      <c r="AE270" s="41">
        <f t="shared" si="4"/>
        <v>0</v>
      </c>
    </row>
    <row r="271" spans="1:31" s="41" customFormat="1" ht="24.95" customHeight="1" x14ac:dyDescent="0.2">
      <c r="A271" s="42"/>
      <c r="B271" s="42"/>
      <c r="C271" s="43">
        <v>409.5</v>
      </c>
      <c r="D271" s="44" t="s">
        <v>47</v>
      </c>
      <c r="E271" s="44" t="s">
        <v>1108</v>
      </c>
      <c r="F271" s="44" t="s">
        <v>1077</v>
      </c>
      <c r="G271" s="44"/>
      <c r="H271" s="44" t="s">
        <v>1100</v>
      </c>
      <c r="I271" s="45" t="s">
        <v>51</v>
      </c>
      <c r="J271" s="94">
        <v>9785002190539</v>
      </c>
      <c r="K271" s="46" t="s">
        <v>1109</v>
      </c>
      <c r="L271" s="53">
        <v>0</v>
      </c>
      <c r="M271" s="48">
        <v>2024</v>
      </c>
      <c r="N271" s="49" t="s">
        <v>321</v>
      </c>
      <c r="O271" s="49" t="s">
        <v>321</v>
      </c>
      <c r="P271" s="47">
        <v>48</v>
      </c>
      <c r="Q271" s="50">
        <v>0.26600000000000001</v>
      </c>
      <c r="R271" s="47">
        <v>225</v>
      </c>
      <c r="S271" s="47">
        <v>225</v>
      </c>
      <c r="T271" s="47">
        <v>8</v>
      </c>
      <c r="U271" s="44" t="s">
        <v>72</v>
      </c>
      <c r="V271" s="46"/>
      <c r="W271" s="46" t="s">
        <v>63</v>
      </c>
      <c r="X271" s="49" t="s">
        <v>57</v>
      </c>
      <c r="Y271" s="51" t="s">
        <v>1110</v>
      </c>
      <c r="Z271" s="49" t="s">
        <v>59</v>
      </c>
      <c r="AA271" s="46" t="s">
        <v>1103</v>
      </c>
      <c r="AB271" s="46" t="s">
        <v>75</v>
      </c>
      <c r="AC271" s="53">
        <f>A271*L271+B271</f>
        <v>0</v>
      </c>
      <c r="AD271" s="52"/>
      <c r="AE271" s="41">
        <f t="shared" si="4"/>
        <v>0</v>
      </c>
    </row>
    <row r="272" spans="1:31" s="41" customFormat="1" ht="24.95" customHeight="1" x14ac:dyDescent="0.2">
      <c r="A272" s="42"/>
      <c r="B272" s="42"/>
      <c r="C272" s="43">
        <v>464.1</v>
      </c>
      <c r="D272" s="44" t="s">
        <v>47</v>
      </c>
      <c r="E272" s="44" t="s">
        <v>1111</v>
      </c>
      <c r="F272" s="44" t="s">
        <v>68</v>
      </c>
      <c r="G272" s="44"/>
      <c r="H272" s="44" t="s">
        <v>1100</v>
      </c>
      <c r="I272" s="45" t="s">
        <v>51</v>
      </c>
      <c r="J272" s="94">
        <v>9785002190515</v>
      </c>
      <c r="K272" s="46" t="s">
        <v>1112</v>
      </c>
      <c r="L272" s="53">
        <v>0</v>
      </c>
      <c r="M272" s="48">
        <v>2024</v>
      </c>
      <c r="N272" s="49" t="s">
        <v>1106</v>
      </c>
      <c r="O272" s="49" t="s">
        <v>1106</v>
      </c>
      <c r="P272" s="47">
        <v>48</v>
      </c>
      <c r="Q272" s="50">
        <v>0.26600000000000001</v>
      </c>
      <c r="R272" s="47">
        <v>225</v>
      </c>
      <c r="S272" s="47">
        <v>225</v>
      </c>
      <c r="T272" s="47">
        <v>8</v>
      </c>
      <c r="U272" s="44" t="s">
        <v>72</v>
      </c>
      <c r="V272" s="46"/>
      <c r="W272" s="46" t="s">
        <v>63</v>
      </c>
      <c r="X272" s="49" t="s">
        <v>57</v>
      </c>
      <c r="Y272" s="51" t="s">
        <v>1113</v>
      </c>
      <c r="Z272" s="49" t="s">
        <v>59</v>
      </c>
      <c r="AA272" s="46" t="s">
        <v>1103</v>
      </c>
      <c r="AB272" s="46" t="s">
        <v>75</v>
      </c>
      <c r="AC272" s="53">
        <f>A272*L272+B272</f>
        <v>0</v>
      </c>
      <c r="AD272" s="52"/>
      <c r="AE272" s="41">
        <f t="shared" si="4"/>
        <v>0</v>
      </c>
    </row>
    <row r="273" spans="1:31" s="41" customFormat="1" ht="24.95" customHeight="1" x14ac:dyDescent="0.2">
      <c r="A273" s="42"/>
      <c r="B273" s="42"/>
      <c r="C273" s="43">
        <v>464.1</v>
      </c>
      <c r="D273" s="44" t="s">
        <v>47</v>
      </c>
      <c r="E273" s="44" t="s">
        <v>1114</v>
      </c>
      <c r="F273" s="44" t="s">
        <v>77</v>
      </c>
      <c r="G273" s="44"/>
      <c r="H273" s="44" t="s">
        <v>1100</v>
      </c>
      <c r="I273" s="45" t="s">
        <v>51</v>
      </c>
      <c r="J273" s="94">
        <v>9785002190522</v>
      </c>
      <c r="K273" s="46" t="s">
        <v>1115</v>
      </c>
      <c r="L273" s="53">
        <v>0</v>
      </c>
      <c r="M273" s="48">
        <v>2024</v>
      </c>
      <c r="N273" s="49" t="s">
        <v>1106</v>
      </c>
      <c r="O273" s="49" t="s">
        <v>1106</v>
      </c>
      <c r="P273" s="47">
        <v>48</v>
      </c>
      <c r="Q273" s="50">
        <v>0.26600000000000001</v>
      </c>
      <c r="R273" s="47">
        <v>225</v>
      </c>
      <c r="S273" s="47">
        <v>225</v>
      </c>
      <c r="T273" s="47">
        <v>8</v>
      </c>
      <c r="U273" s="44" t="s">
        <v>72</v>
      </c>
      <c r="V273" s="46"/>
      <c r="W273" s="46" t="s">
        <v>63</v>
      </c>
      <c r="X273" s="49" t="s">
        <v>57</v>
      </c>
      <c r="Y273" s="51" t="s">
        <v>1116</v>
      </c>
      <c r="Z273" s="49" t="s">
        <v>59</v>
      </c>
      <c r="AA273" s="46" t="s">
        <v>1103</v>
      </c>
      <c r="AB273" s="46" t="s">
        <v>75</v>
      </c>
      <c r="AC273" s="53">
        <f>A273*L273+B273</f>
        <v>0</v>
      </c>
      <c r="AD273" s="52"/>
      <c r="AE273" s="41">
        <f t="shared" si="4"/>
        <v>0</v>
      </c>
    </row>
    <row r="274" spans="1:31" s="41" customFormat="1" ht="24.95" customHeight="1" x14ac:dyDescent="0.2">
      <c r="A274" s="42"/>
      <c r="B274" s="42"/>
      <c r="C274" s="43">
        <v>464.1</v>
      </c>
      <c r="D274" s="44" t="s">
        <v>47</v>
      </c>
      <c r="E274" s="44" t="s">
        <v>1117</v>
      </c>
      <c r="F274" s="44" t="s">
        <v>1091</v>
      </c>
      <c r="G274" s="44"/>
      <c r="H274" s="44" t="s">
        <v>1100</v>
      </c>
      <c r="I274" s="45" t="s">
        <v>51</v>
      </c>
      <c r="J274" s="94">
        <v>9785002190485</v>
      </c>
      <c r="K274" s="46" t="s">
        <v>1118</v>
      </c>
      <c r="L274" s="53">
        <v>0</v>
      </c>
      <c r="M274" s="48">
        <v>2024</v>
      </c>
      <c r="N274" s="49" t="s">
        <v>1106</v>
      </c>
      <c r="O274" s="49" t="s">
        <v>1106</v>
      </c>
      <c r="P274" s="47">
        <v>48</v>
      </c>
      <c r="Q274" s="50">
        <v>0.26600000000000001</v>
      </c>
      <c r="R274" s="47">
        <v>225</v>
      </c>
      <c r="S274" s="47">
        <v>225</v>
      </c>
      <c r="T274" s="47">
        <v>8</v>
      </c>
      <c r="U274" s="44" t="s">
        <v>72</v>
      </c>
      <c r="V274" s="46"/>
      <c r="W274" s="46" t="s">
        <v>63</v>
      </c>
      <c r="X274" s="49" t="s">
        <v>57</v>
      </c>
      <c r="Y274" s="51" t="s">
        <v>1119</v>
      </c>
      <c r="Z274" s="49" t="s">
        <v>59</v>
      </c>
      <c r="AA274" s="46" t="s">
        <v>1103</v>
      </c>
      <c r="AB274" s="46" t="s">
        <v>75</v>
      </c>
      <c r="AC274" s="53">
        <f>A274*L274+B274</f>
        <v>0</v>
      </c>
      <c r="AD274" s="52"/>
      <c r="AE274" s="41">
        <f t="shared" si="4"/>
        <v>0</v>
      </c>
    </row>
    <row r="275" spans="1:31" s="41" customFormat="1" ht="24.95" customHeight="1" x14ac:dyDescent="0.2">
      <c r="A275" s="42"/>
      <c r="B275" s="42"/>
      <c r="C275" s="43">
        <v>375.4</v>
      </c>
      <c r="D275" s="44" t="s">
        <v>61</v>
      </c>
      <c r="E275" s="44" t="s">
        <v>1120</v>
      </c>
      <c r="F275" s="44" t="s">
        <v>1121</v>
      </c>
      <c r="G275" s="44"/>
      <c r="H275" s="44" t="s">
        <v>1100</v>
      </c>
      <c r="I275" s="45" t="s">
        <v>51</v>
      </c>
      <c r="J275" s="94">
        <v>9785002190331</v>
      </c>
      <c r="K275" s="46" t="s">
        <v>1122</v>
      </c>
      <c r="L275" s="47">
        <v>16</v>
      </c>
      <c r="M275" s="48">
        <v>2023</v>
      </c>
      <c r="N275" s="49" t="s">
        <v>919</v>
      </c>
      <c r="O275" s="49" t="s">
        <v>308</v>
      </c>
      <c r="P275" s="47">
        <v>48</v>
      </c>
      <c r="Q275" s="50">
        <v>0.26600000000000001</v>
      </c>
      <c r="R275" s="47">
        <v>225</v>
      </c>
      <c r="S275" s="47">
        <v>225</v>
      </c>
      <c r="T275" s="47">
        <v>8</v>
      </c>
      <c r="U275" s="44" t="s">
        <v>72</v>
      </c>
      <c r="V275" s="46"/>
      <c r="W275" s="46" t="s">
        <v>63</v>
      </c>
      <c r="X275" s="49" t="s">
        <v>57</v>
      </c>
      <c r="Y275" s="51" t="s">
        <v>1123</v>
      </c>
      <c r="Z275" s="49" t="s">
        <v>59</v>
      </c>
      <c r="AA275" s="46" t="s">
        <v>1103</v>
      </c>
      <c r="AB275" s="46" t="s">
        <v>75</v>
      </c>
      <c r="AC275" s="49">
        <f>A275*L275+B275</f>
        <v>0</v>
      </c>
      <c r="AD275" s="52"/>
      <c r="AE275" s="41">
        <f t="shared" si="4"/>
        <v>6.25E-2</v>
      </c>
    </row>
  </sheetData>
  <mergeCells count="13">
    <mergeCell ref="L11:T15"/>
    <mergeCell ref="D6:K6"/>
    <mergeCell ref="L6:T6"/>
    <mergeCell ref="L7:M8"/>
    <mergeCell ref="N7:T8"/>
    <mergeCell ref="L9:M10"/>
    <mergeCell ref="N9:T10"/>
    <mergeCell ref="A2:C3"/>
    <mergeCell ref="D2:G2"/>
    <mergeCell ref="H2:K2"/>
    <mergeCell ref="L2:T3"/>
    <mergeCell ref="D3:G3"/>
    <mergeCell ref="H3:K3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Манилова Мария</dc:creator>
  <cp:lastModifiedBy>shabanova</cp:lastModifiedBy>
  <dcterms:created xsi:type="dcterms:W3CDTF">2026-08-07T12:08:38Z</dcterms:created>
  <dcterms:modified xsi:type="dcterms:W3CDTF">2026-08-24T09:53:38Z</dcterms:modified>
</cp:coreProperties>
</file>