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'Прайс-лист'!$A$17:$BN$34</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E19" i="1" l="1"/>
  <c r="E20" i="1"/>
  <c r="E21" i="1"/>
  <c r="E22" i="1"/>
  <c r="E23" i="1"/>
  <c r="E24" i="1"/>
  <c r="E25" i="1"/>
  <c r="E26" i="1"/>
  <c r="E27" i="1"/>
  <c r="E28" i="1"/>
  <c r="E29" i="1"/>
  <c r="E30" i="1"/>
  <c r="E31" i="1"/>
  <c r="E32" i="1"/>
  <c r="E33" i="1"/>
  <c r="E34" i="1"/>
  <c r="E18" i="1"/>
  <c r="AO34" i="1" l="1"/>
  <c r="BJ34" i="1" s="1"/>
  <c r="AO33" i="1"/>
  <c r="BI33" i="1" s="1"/>
  <c r="AO32" i="1"/>
  <c r="BJ32" i="1" s="1"/>
  <c r="AO31" i="1"/>
  <c r="BJ31" i="1" s="1"/>
  <c r="AO30" i="1"/>
  <c r="BJ30" i="1" s="1"/>
  <c r="AO29" i="1"/>
  <c r="BI29" i="1" s="1"/>
  <c r="AO28" i="1"/>
  <c r="BJ28" i="1" s="1"/>
  <c r="AO27" i="1"/>
  <c r="BJ27" i="1" s="1"/>
  <c r="AO26" i="1"/>
  <c r="BJ26" i="1" s="1"/>
  <c r="AO25" i="1"/>
  <c r="BI25" i="1" s="1"/>
  <c r="AO24" i="1"/>
  <c r="BJ24" i="1" s="1"/>
  <c r="AO23" i="1"/>
  <c r="BJ23" i="1" s="1"/>
  <c r="AO22" i="1"/>
  <c r="BJ22" i="1" s="1"/>
  <c r="AO21" i="1"/>
  <c r="BI21" i="1" s="1"/>
  <c r="AO20" i="1"/>
  <c r="BJ20" i="1" s="1"/>
  <c r="AO19" i="1"/>
  <c r="BJ19" i="1" s="1"/>
  <c r="AO18" i="1"/>
  <c r="BJ18" i="1" s="1"/>
  <c r="BI24" i="1" l="1"/>
  <c r="BI22" i="1"/>
  <c r="BI26" i="1"/>
  <c r="BI18" i="1"/>
  <c r="BI20" i="1"/>
  <c r="BJ21" i="1"/>
  <c r="BJ25" i="1"/>
  <c r="BI30" i="1"/>
  <c r="BI28" i="1"/>
  <c r="BJ33" i="1"/>
  <c r="BI32" i="1"/>
  <c r="BI34" i="1"/>
  <c r="BJ29" i="1"/>
  <c r="BI19" i="1"/>
  <c r="BI23" i="1"/>
  <c r="BI27" i="1"/>
  <c r="BI31"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<sst xmlns="http://schemas.openxmlformats.org/spreadsheetml/2006/main" count="590" uniqueCount="368">
  <si>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</si>
  <si>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</si>
  <si>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</si>
  <si>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</si>
  <si>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</si>
  <si>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</si>
  <si>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</si>
  <si>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</si>
  <si>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</si>
  <si>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</si>
  <si>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</si>
  <si>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</si>
  <si>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</si>
  <si>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</si>
  <si>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</si>
  <si>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</si>
  <si>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</si>
  <si>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</si>
  <si>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</si>
  <si>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</si>
  <si>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</si>
  <si>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</si>
  <si>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</si>
  <si>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</si>
  <si>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</si>
  <si>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</si>
  <si>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</si>
  <si>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</si>
  <si>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</si>
  <si>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</si>
  <si>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</si>
  <si>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</si>
  <si>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</si>
  <si>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</si>
  <si>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</si>
  <si>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</si>
  <si>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</si>
  <si>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</si>
  <si>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</si>
  <si>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</si>
  <si>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</si>
  <si>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</si>
  <si>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</si>
  <si>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</si>
  <si>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</si>
  <si>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</si>
  <si>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</si>
  <si>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</si>
  <si>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</si>
  <si>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</si>
  <si>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</si>
  <si>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</si>
  <si>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</si>
  <si>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</si>
  <si>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</si>
  <si>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</si>
  <si>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</si>
  <si>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</si>
  <si>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</si>
  <si>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</si>
  <si>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</si>
  <si>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</si>
  <si>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</si>
  <si>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</si>
  <si>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</si>
  <si>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</si>
  <si>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</si>
  <si>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</si>
  <si>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</si>
  <si>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</si>
  <si>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</si>
  <si>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</si>
  <si>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</si>
  <si>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</si>
  <si>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</si>
  <si>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</si>
  <si>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</si>
  <si>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</si>
  <si>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</si>
  <si>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</si>
  <si>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</si>
  <si>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</si>
  <si>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</si>
  <si>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</si>
  <si>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</si>
  <si>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</si>
  <si>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</si>
  <si>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</si>
  <si>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</si>
  <si>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</si>
  <si>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</si>
  <si>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</si>
  <si>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</si>
  <si>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</si>
  <si>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</si>
  <si>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</si>
  <si>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</si>
  <si>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</si>
  <si>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</si>
  <si>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</si>
  <si>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</si>
  <si>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</si>
  <si>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</si>
  <si>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</si>
  <si>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</si>
  <si>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</si>
  <si>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</si>
  <si>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</si>
  <si>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</si>
  <si>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ООО "Издательство АСТ"</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</si>
  <si>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</si>
  <si>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</si>
  <si>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</si>
  <si>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</si>
  <si>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</si>
  <si>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</si>
  <si>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</si>
  <si>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</si>
  <si>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</si>
  <si>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</si>
  <si>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</si>
  <si>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</si>
  <si>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</si>
  <si>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</si>
  <si>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</si>
  <si>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</si>
  <si>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</si>
  <si>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</si>
  <si>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</si>
  <si>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</si>
  <si>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</si>
  <si>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</si>
  <si>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</si>
  <si>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</si>
  <si>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</si>
  <si>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</si>
  <si>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На собств.складе</t>
  </si>
  <si>
    <t>ДРЛ</t>
  </si>
  <si>
    <t>210х280</t>
  </si>
  <si>
    <t>60x84/8</t>
  </si>
  <si>
    <t>507 Департамент Планета Детства</t>
  </si>
  <si>
    <t>0+</t>
  </si>
  <si>
    <t>ПРЛ</t>
  </si>
  <si>
    <t>125х200</t>
  </si>
  <si>
    <t>84x108/32</t>
  </si>
  <si>
    <t>6+</t>
  </si>
  <si>
    <t>ВРЛ</t>
  </si>
  <si>
    <t>бумага типографская пухлая 55</t>
  </si>
  <si>
    <t>509 Департамент Художественной литературы</t>
  </si>
  <si>
    <t>18+</t>
  </si>
  <si>
    <t>12+</t>
  </si>
  <si>
    <t>Жанры</t>
  </si>
  <si>
    <t>бумага офсетная 100</t>
  </si>
  <si>
    <t>ЗАРУБЕЖНАЯ КЛАССИЧЕСКАЯ ПРОЗА И ДРАМАТУРГИЯ</t>
  </si>
  <si>
    <t>4-6</t>
  </si>
  <si>
    <t>115х180</t>
  </si>
  <si>
    <t>76x100/32</t>
  </si>
  <si>
    <t>бумага газетная пухлая 45</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</si>
  <si>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</si>
  <si>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</si>
  <si>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</si>
  <si>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</si>
  <si>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</si>
  <si>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</si>
  <si>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</si>
  <si>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?4</t>
  </si>
  <si>
    <t>New</t>
  </si>
  <si>
    <t>?5</t>
  </si>
  <si>
    <t>бумага мелованная матовая 130</t>
  </si>
  <si>
    <t>РУССКАЯ КЛАССИЧЕСКАЯ ПРОЗА И ДРАМАТУРГИЯ</t>
  </si>
  <si>
    <t>ИЗДАТЕЛЬСТВО  "АСТ"</t>
  </si>
  <si>
    <t>.</t>
  </si>
  <si>
    <t>РАЗВИТИЕ РЕБЕНКА И ПОДГОТОВКА К ШКОЛЕ (0-6 ЛЕТ)</t>
  </si>
  <si>
    <t>РАЗВИТИЕ РЕБЕНКА И ПОДГОТОВКА К ШКОЛЕ (4-6 ЛЕТ)</t>
  </si>
  <si>
    <t>ЭЗОТЕРИКА. САМОПОЗНАНИЕ. ТАЙНЫЕ ЯВЛЕНИЯ</t>
  </si>
  <si>
    <t>511 Департамент Прикладная литература и межиздательские проекты</t>
  </si>
  <si>
    <t>Времена 2. Vita</t>
  </si>
  <si>
    <t>ИСКУССТВО. КУЛЬТУРА</t>
  </si>
  <si>
    <t>ЕСТЕСТВЕННЫЕ НАУКИ</t>
  </si>
  <si>
    <t>Веснина Галина Олеговна</t>
  </si>
  <si>
    <t>ПУБЛИЦИСТИКА</t>
  </si>
  <si>
    <t>Новикова Мария Олеговна</t>
  </si>
  <si>
    <t>ЗАРУБЕЖНАЯ СОВРЕМЕННАЯ ПРОЗА И ДРАМАТУРГИЯ</t>
  </si>
  <si>
    <t>ИСКУССТВО И КУЛЬТУРА</t>
  </si>
  <si>
    <t>Богатырева Елизавета Николаевна</t>
  </si>
  <si>
    <t>ОГИЗ. Искусство</t>
  </si>
  <si>
    <t>Neoclassic. Гамма</t>
  </si>
  <si>
    <t>Neoclassic. Омега</t>
  </si>
  <si>
    <t>Neoclassic. Дельта</t>
  </si>
  <si>
    <t>ОГИЗ. История</t>
  </si>
  <si>
    <t>7-инт</t>
  </si>
  <si>
    <t>Лист</t>
  </si>
  <si>
    <t>Издательство АСТ ООО</t>
  </si>
  <si>
    <t>Корнилова Ольга Александровна</t>
  </si>
  <si>
    <t>ОГИЗ. Страноведение</t>
  </si>
  <si>
    <t>Никитенко Наталья Ивановна</t>
  </si>
  <si>
    <t>Зайцева Ольга Сергеевна</t>
  </si>
  <si>
    <t>Кулешова Ольга Викторовна</t>
  </si>
  <si>
    <t>АСТРОЛОГИЯ. ГАДАНИЯ. СОННИКИ</t>
  </si>
  <si>
    <t>Русская классика</t>
  </si>
  <si>
    <t>Рус.класс!</t>
  </si>
  <si>
    <t>ИСТОРИЧЕСКАЯ ПУБЛИЦИСТИКА</t>
  </si>
  <si>
    <t>Узорова О.В.</t>
  </si>
  <si>
    <t>бумага мелованная матовая 150</t>
  </si>
  <si>
    <t>НАУКИ О ЗЕМЛЕ</t>
  </si>
  <si>
    <t>ЛИЧНЫЙ ТРАНСПОРТ. ПРАВИЛА ДОРОЖНОГО ДВИЖЕНИЯ</t>
  </si>
  <si>
    <t>ЛИЧНЫЙ ТРАНСПОРТ. ПРАВИЛА ДОРОЖНОГО ДВИЖЕНИЯ. АВТОДОРОЖНЫЕ КАРТЫ</t>
  </si>
  <si>
    <t>Лучшее в мировой живописи</t>
  </si>
  <si>
    <t>ЛучшМирЖивописи</t>
  </si>
  <si>
    <t>60x88/16</t>
  </si>
  <si>
    <t>Календарь настенный на 2027 год</t>
  </si>
  <si>
    <t>Календарь</t>
  </si>
  <si>
    <t>Перекидные настенные</t>
  </si>
  <si>
    <t>300х300</t>
  </si>
  <si>
    <t>62x96/6*</t>
  </si>
  <si>
    <t>КалендарьНастенный2027</t>
  </si>
  <si>
    <t>140х200</t>
  </si>
  <si>
    <t>(Уволен) Быканова Элеонора Михайловна</t>
  </si>
  <si>
    <t>Борщ Т.</t>
  </si>
  <si>
    <t>Борщ: календари 2027</t>
  </si>
  <si>
    <t>ПРОЧИЕ ЭНЦИКЛОПЕДИИ И СПРАВОЧНИКИ. МЕЖОТРАСЛЕВАЯ ЛИТЕРАТУРА</t>
  </si>
  <si>
    <t>УНИВЕРСАЛЬНЫЕ ЭНЦИКЛОПЕДИИ И СПРАВОЧНИКИ</t>
  </si>
  <si>
    <t>Островская Дарья Александровна</t>
  </si>
  <si>
    <t>Книга знаний. Полная история цивилизации</t>
  </si>
  <si>
    <t>Сокровищница человечества</t>
  </si>
  <si>
    <t>978-5-17-177614-5</t>
  </si>
  <si>
    <t>Климова Ольга Владимировна</t>
  </si>
  <si>
    <t>СокровищЧеловечества</t>
  </si>
  <si>
    <t>ASE000000000891759</t>
  </si>
  <si>
    <t>http://cdn.eksmo.ru/v2/ASE000000000891759/COVER/cover1.jpg</t>
  </si>
  <si>
    <t>!ЧГ*СокровищЧеловечества Книга знаний. Полная история цивилизации</t>
  </si>
  <si>
    <t>Любой человек, стремящийся к познанию, наверняка хотя бы раз в жизни задавался вопросами: а что же было до нас, какими были люди до того, как стали теми, кем они являются теперь, каков был мир за много веков до нынешнего? И если наш современник просто интересуется историей человечества, то первому человеку — хомо сапиенс — не было дела до подобных экзистенциальных вопросов: совершая робкие шаги в начале своего развития, он в первую очередь думал о том, как ему выжить. Именно это базовое стремление постоянно подталкивало его на путь прогресса: от первой искры прирученного огня до триумфального покорения космоса, от языка, зачатого в жестах, до музыки и поэзии, от наскальных рисунков до величайших шедевров живописи, от лечения травами до редактирования генов. Ведь человеком постоянно двигало стремление узнать, что же скрывается за горизонтом, подняться выше, заглянуть глубже, чтобы сделать свою жизнь разнообразнее, богаче, лучше. Вся наша цивилизация — это летопись дорог, проложенных через океаны, пустыни и межзвездную пыль, череда вопросов, ошибок, догадок и прорывов, цепь, где каждое звено — чья-то смелость, упорство или мечта.
В этой книге сделана попытка представить путь человечества — от изобретения колеса до цифровой эры — через интересные факты и богатейший визуальный ряд, воссоздающие ключевые моменты истории. Надеемся, что это издание поможет понять, кто же мы — люди — есть на самом деле и каково наше место в этом мире, а быть может, заставит задуматься над глобальным вопросом: какое будущее ожидает человечество?</t>
  </si>
  <si>
    <t>Атлас автодорог России, стран СНГ и Балтии (приграничные районы) (в новых границах)</t>
  </si>
  <si>
    <t>Атлас автодорог</t>
  </si>
  <si>
    <t>978-5-17-157017-0</t>
  </si>
  <si>
    <t>Борисова Галина Валерьяновна</t>
  </si>
  <si>
    <t>ASE000000000873585</t>
  </si>
  <si>
    <t>http://cdn.eksmo.ru/v2/ASE000000000873585/COVER/cover1.jpg</t>
  </si>
  <si>
    <t>Атлас автодорог(мяг)Россия, страны СНГ и Балтии (приграничные районы)(в новых границах)</t>
  </si>
  <si>
    <t>На картах Атласа показаны автомобильные дороги с различным покрытием, выделены дороги федерального значения, указаны расстояния между населенными пунктами и точками пересечения дорог, даны другие полезные сведения.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Удобный формат Атласа при достаточно широком масштабном ряде карт, информационная насыщенность, наличие подробного указателя населенных пунктов, позволяющего легко и быстро ориентироваться в Атласе, делают его незаменимым помощником в путешествиях и деловых поездках.</t>
  </si>
  <si>
    <t>Большая книга для подготовки к школе</t>
  </si>
  <si>
    <t>Большая книга умников и умниц</t>
  </si>
  <si>
    <t>978-5-17-095811-5</t>
  </si>
  <si>
    <t>БолКнУмниковУмниц</t>
  </si>
  <si>
    <t>ASE000000000721657</t>
  </si>
  <si>
    <t>http://cdn.eksmo.ru/v2/ASE000000000721657/COVER/cover1.jpg</t>
  </si>
  <si>
    <t>БолКнУмниковУмниц Узорова Большая книга для подготовки к школе</t>
  </si>
  <si>
    <t>Нужно подготовить ребёнка к школе? Не знаете, с чего начать? Тогда наша книга — именно то, что вам нужно! Эффективная методика известных педагогов О. В. Узоровой и Е. А. Нефёдовой проверена временем и заслужила благодарность нескольких поколений родителей и учителей. В «Большой книге для подготовки к школе» собраны упражнения по важнейшим школьным темам, а также есть более 100 тестовых заданий для проверки полученных знаний. Ваш ребёнок будет чувствовать себя уверенно в 1 классе!</t>
  </si>
  <si>
    <t>В пособии известных педагогов-практиков собраны и детально рассмотрены все важнейшие темы для подготовки ребенка к школе. К каждой теме подобраны упражнения и задания, а также более 100 тестовых заданий для проверки полученных знаний. 
Работники детских садов, воспитатели и родители могут с успехом использовать эту книгу для подготовки детей к школе.
Для начального образования.
УТП
Обучающее издание для дошколят — это сборник занятий и тестовых заданий, разработанный известными педагогами-практиками О.В. Узоровой и Е.А. Нефёдовой.    
Пособие представляет интерес для родителей будущих первоклассников и поможет всесторонне и эффективно подготовить ребенка к школе.     
• Все важнейшие темы для подготовки к школе — под одной обложкой. 
• В книге собраны интересные задания на развитие речи, памяти, внимания, мышления и  мелкой моторики.
• Занимаясь по развивающей книжке, вы эффективно и всесторонне подготовите ребенка к школе — и ваш ученик с радостью пойдет в 1-й класс.</t>
  </si>
  <si>
    <t>Большой астрологический календарь на 2027 год</t>
  </si>
  <si>
    <t>978-5-17-185346-4</t>
  </si>
  <si>
    <t>290х290</t>
  </si>
  <si>
    <t>62x90/6*</t>
  </si>
  <si>
    <t>ASE000000000898134</t>
  </si>
  <si>
    <t>http://cdn.eksmo.ru/v2/ASE000000000898134/COVER/cover1.jpg</t>
  </si>
  <si>
    <t>Борщ2027 Большой астрологический календарь</t>
  </si>
  <si>
    <t>Татьяна Борщ — любимый народный астролог, лауреат премии Копенгагенского астрологического конгресса, историк, телеведущая, автор и продюсер документальных фильмов. Уже более 25 лет Татьяна Борщ выпускает ежегодные календари астрологических прогнозов, лунные и посевные календари.
«Большой астрологический календарь на 2027 год» поможет вам разобраться в финансовой ситуации, подняться по карьерной лестнице или поднять свой бизнес на новый уровень, наладить отношения в семье или в паре, не упустить новую любовь, сохранить физическое и моральное здоровье. В календаре представлены астрологические прогнозы для каждого знака зодиака на протяжении всего 2027 года, включая информацию о фазах Луны и движении Солнца по зодиаку. Этот календарь является надежным руководством для планирования и принятия важных решений в течение года.
Также вы узнаете, как правильно встретить год Огненной Козы: что надеть, как украсить дом, что приготовить, чтобы задобрить покровительницу 2027 года.</t>
  </si>
  <si>
    <t>Ты меня погубишь</t>
  </si>
  <si>
    <t>Полянская К.</t>
  </si>
  <si>
    <t>Звезды романтического фэнтези</t>
  </si>
  <si>
    <t>978-5-17-187302-8</t>
  </si>
  <si>
    <t>Тимонина Марина Вячеславовна</t>
  </si>
  <si>
    <t>ЗвездыРоманФэнтези</t>
  </si>
  <si>
    <t>ASE000000000899755</t>
  </si>
  <si>
    <t>http://cdn.eksmo.ru/v2/ASE000000000899755/COVER/cover1.jpg</t>
  </si>
  <si>
    <t>ЗвездыРоманФэнтези Полянская Ты меня погубишь</t>
  </si>
  <si>
    <t>Мечты сбываются, но от этого часто мучительно больно. Я хотела выйти из-под опеки жрецов, а вышла… замуж. За черного колдуна, приговоренного к сожжению на рассвете. Чтобы унаследовать его богатства и передать их своим покровителям. Им следовало знать, что загнанная в угол мышь способна кусаться. Теперь я в бегах, зато богата и свободна. Правда, дорогой супруг забыл предупредить, что к золоту прилагаются жуткие семейные тайны и… магия, с которой придется научиться справляться. И ловец на хвосте.
Да поможет мне Тьма! Потому что Свет, кажется, отвернулся от меня навсегда…</t>
  </si>
  <si>
    <t>Манга. Искусство Японии. Календарь на 2027 год</t>
  </si>
  <si>
    <t>Агапонов Д.С.</t>
  </si>
  <si>
    <t>978-5-17-189888-5</t>
  </si>
  <si>
    <t>Чудова Анастасия Витальевна</t>
  </si>
  <si>
    <t>ASE000000000901778</t>
  </si>
  <si>
    <t>http://cdn.eksmo.ru/v2/ASE000000000901778/COVER/cover1.jpg</t>
  </si>
  <si>
    <t>КалендарьНастенный2027 Манга. Искусство Японии.</t>
  </si>
  <si>
    <t>Япония – маленькая, загадочная и не всегда понятная для европейцев страна, расположенная на далеких островах. Географическое положение, особенности государственной политики и древние традиции народа привели к ее изолированности от других стран. В силу этого культура и искусство Японии приобрели ярко выраженные уникальные черты, обладающие особой притягательностью в гравюре и живописи. Живопись Японии принадлежит к числу самых древних и удивительных видов творчества. Как и любая другая, она имеет длинную историю, представляющую собой долгий путь соперничества и переплетения исконных японских принципов, адаптаций иностранных идей, смену школ и стилей. Это ямато-э и суми-э, и одно из популярнейших направлений японского изобразительного искусства периода Эдо – гравюра укиё-э. Это целая плеяда знаменитых мастеров, таких как: Кано Эйтоку, Кано Санраку, Тоё Сэссю Хисикава Моронобу, Утамаро Китагава и Судзуки Харунобу, Кацусика Хокусай, Утагава Хиросигэ и другие. В великолепный календарь на 2026 год на мелованной бумаге вошли произведения Кацусики  Хокусая (1760–1849) – великого японского художника, иллюстратора, гравера, одного из самых известных мастеров гравюры за пределами Японии</t>
  </si>
  <si>
    <t>Политическая карта мира А3 (в новых границах)</t>
  </si>
  <si>
    <t>Карта A3</t>
  </si>
  <si>
    <t>Карта</t>
  </si>
  <si>
    <t>978-5-17-189775-8</t>
  </si>
  <si>
    <t>440х290</t>
  </si>
  <si>
    <t>450x300/1</t>
  </si>
  <si>
    <t>КартаA3</t>
  </si>
  <si>
    <t>ASE000000000901655</t>
  </si>
  <si>
    <t>http://cdn.eksmo.ru/v2/ASE000000000901655/COVER/cover1.jpg</t>
  </si>
  <si>
    <t>Карта(А3/1стор)Политическая карта мира А3 (в новых границах)</t>
  </si>
  <si>
    <t>Эта карта формата А3 имеет размеры 440х290 мм и с лицевой стороны покрыта полимерной плёнкой. На Политической карте мира в масштабе 1:80 000 000 (в 1 см  800 км) показаны все независимые государства мира с их столицами, а также владения и территории с особым статусом. Российская Федерация представлена в новых границах, включая Республику Крым, ДНР, ЛНР, Запорожскую и Херсонскую области.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</si>
  <si>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 xml:space="preserve"> Эта карта формата А3 имеет размеры 440х290 мм и с лицевой стороны покрыта полимерной плёнкой. На Политической карте мира в масштабе 1:80 000 000 (в 1 см  800 км) показаны все независимые государства мира с их столицами, а также владения и территории с особым статусом. Российская Федерация представлена в новых границах, включая Республику Крым, ДНР, ЛНР, Запорожскую и Херсонскую области.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</si>
  <si>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Политическая карта мира. Федеративное устройство России А3 (в новых границах)</t>
  </si>
  <si>
    <t>978-5-17-189793-2</t>
  </si>
  <si>
    <t>ASE000000000901660</t>
  </si>
  <si>
    <t>http://cdn.eksmo.ru/v2/ASE000000000901660/COVER/cover1.jpg</t>
  </si>
  <si>
    <t>Карта(А3/2стор)Политическая карта мира. Федеративное устройство России А3 (в новых границах)</t>
  </si>
  <si>
    <t>Эта карта формата А3 имеет размеры 440х290 мм и с обеих сторон покрыта полимерной плёнкой. На одной стороне листа - обновлённая Политическая карта мира в масштабе 1:80 000 000 (в 1 см  800 км).  На ней показаны все независимые государства мира с их столицами, а также владения и территории с особым статусом. Населённые пункты на карте даны в трёх градациях численности: более 1 млн жителей, от 100 тыс. до 1 млн, менее 100 тыс. жителей. На другой стороне листа – обновлённая карта «Федеративное устройство России» в масштабе 1:20 000 000 (в 1 см 200 км). На карте России представлены все 89 субъектов Федерации (с Донецкой и Луганской народными республиками, Запорожской и Херсонской областями, Республикой Крым и Севастополем), с их столицами и центрами. Субъекты РФ сгруппированы по 8 федеральным округам. Показаны магистральные пути железнодорожного и автомобильного сообщения. Рекомендовано для широкого круга пользователей.</t>
  </si>
  <si>
    <t>Политическая карта мира. Физическая карта мира А3 (в новых границах)</t>
  </si>
  <si>
    <t>978-5-17-189811-3</t>
  </si>
  <si>
    <t>ASE000000000901701</t>
  </si>
  <si>
    <t>http://cdn.eksmo.ru/v2/ASE000000000901701/COVER/cover1.jpg</t>
  </si>
  <si>
    <t>Карта(А3/2стор)Политическая карта мира. Физическая карта мира А3 (в новых границах)</t>
  </si>
  <si>
    <t>Эта настенная карта, покрытая с обеих сторон полимерной плёнкой, имеет размеры 440х290 мм. Она состоит из двух карт одинакового масштаба 1:80 000 000 (в 1 см 800 км). Физическая карта мира наглядно отражает распределение горного, равнинного и производных типов рельефа по поверхности суши Земли. Пунсонами с высотными отметками показаны высочайшие вершины всех континентов и основных горных систем. Объекты гидрологической сети на карте включают  все наиболее крупные реки с притоками и озёра. Представлен также рельеф дна Мирового океана с выделением хребтов, котловин и глубоководных  желобов с их наибольшими глубинами. В океанах показаны тёплые и холодные течения. На Политической карте показаны все независимые государства мира с их столицами, а также зависимые территории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</si>
  <si>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Мастера русского пейзажа., И.Шишкин, И.Левитан, А.Саврасов</t>
  </si>
  <si>
    <t>Баженов В.М.</t>
  </si>
  <si>
    <t>978-5-17-186967-0</t>
  </si>
  <si>
    <t>ASE000000000899396</t>
  </si>
  <si>
    <t>http://cdn.eksmo.ru/v2/ASE000000000899396/COVER/cover1.jpg</t>
  </si>
  <si>
    <t>ЛучшМирЖивописи Баженов Мастера русского пейзажа., И.Шишкин, И.Левитан, А.Саврасов</t>
  </si>
  <si>
    <t>Откройте для себя волшебный мир русской природы глазами трёх гениев пейзажной живописи!
Книга «Мастера русского пейзажа» приглашает в уникальное путешествие по творчеству И. И. Левитана, А. К. Саврасова и И. И. Шишкина — художников, чьи полотна стали золотым фондом отечественной живописи.
Что вас ждёт:
редкие картины из частных коллекций и зарубежных музеев — те, что почти никогда не экспонируются;
эволюция стиля мастеров: от первых робких этюдов до зрелых шедевров;
проникновенная лирика Левитана, поэтическая нежность Саврасова и монументальный реализм Шишкина — в ярких иллюстрациях;
увлекательные биографические очерки, которые помогут по‑новому взглянуть на знакомые полотна;
глубокое понимание вклада великих пейзажистов в русскую художественную традицию.
Погрузитесь в красоту русского пейзажа — и откройте его заново! Для ценителей искусства, любителей живописи и всех, кто чувствует связь с родной природой.</t>
  </si>
  <si>
    <t>Архитектура для художников</t>
  </si>
  <si>
    <t>Янес М., Домингес Р., Parramón</t>
  </si>
  <si>
    <t>Мастерская художника</t>
  </si>
  <si>
    <t>ПРИКЛАДНЫЕ ИЗДАНИЯ ПО ИСКУССТВУ (МУЗЫКАЛЬНЫЕ ИЗДАНИЯ И НОТЫ, АЛЬБОМЫ ДЛЯ РИСОВАНИЯ)</t>
  </si>
  <si>
    <t>978-5-17-157525-0</t>
  </si>
  <si>
    <t>МастерскаяХудожника</t>
  </si>
  <si>
    <t>AULA DE DIBUJO PROFESIONAL – DIBUJO A MANO ALZADA PARA ARQUITECTOS</t>
  </si>
  <si>
    <t>ASE000000000874128</t>
  </si>
  <si>
    <t>http://cdn.eksmo.ru/v2/ASE000000000874128/COVER/cover1.jpg</t>
  </si>
  <si>
    <t>МастерскаяХудожника Янес Архитектура для художников</t>
  </si>
  <si>
    <t>Parramón вдохновляет художников с 1960 года!
Иллюстрированное подарочное издание-самоучитель по рисованию:
• Инструменты
• Материалы
• Техники
• Советы от профессионалов
• Пошаговые упражнения
Архитектор развивает свои идеи и вносит больше конкретики в свои проекты с помощью чертежа от руки. Таким образом он проходит путь от своих первых чертежей и набросков, еще нечетких, но уже наводящих на размышления, к точным планам работы. Эта книга посвящена самому главному и необходимому этапу в разработке любого архитектурного проекта — рисунку от руки. С ней вы освоите простые, но строгие стратегии и методологии, фундаментальные понятия черчения, геометрии, пространства и архитектурной формы.
Серия "Мастерская художника": твори, экспериментируй, создавай!</t>
  </si>
  <si>
    <t>Тяжелые сны</t>
  </si>
  <si>
    <t>Сологуб Ф.К.</t>
  </si>
  <si>
    <t>978-5-17-186878-9</t>
  </si>
  <si>
    <t>ASE000000000899296</t>
  </si>
  <si>
    <t>http://cdn.eksmo.ru/v2/ASE000000000899296/COVER/cover1.jpg</t>
  </si>
  <si>
    <t>Рус.класс!Сологуб Тяжелые сны</t>
  </si>
  <si>
    <t>– «Тяжелые сны» — во многом автобиографичный роман Федора Сологуба, яркого представителя Серебряного века с трагической судьбой и самобытным дарованием.
– В издание также вошли «Книга разлук» и «Книга очарований» — избранные рассказы, новеллы и легенды, опубликованные в 1908–1909 годах, дополняющие картину художественного мира писателя.
– Федор Сологуб (настоящее имя — Федор Кузьмич Тетерников, 1863–1927) — писатель с непростой судьбой, чье творчество не вписывается в рамки господствовавших литературных течений, но во многом предвосхитило современные направления.
– В центре повествования — учитель Логин, романтик и мечтатель, который не находит себе места в провинциальном городке: его жизнь — череда серых дней, постепенно погружающих героя в безумие.
– Роман раскрывает тонкую грань между реальностью и видениями: Логин все сильнее погружается в мир тяжелых снов, где вещи, люди и события оказываются не тем, чем кажутся.
– Проза Сологуба одновременно трагична и насмешлива — это создает особую атмосферу произведения, полную символизма и скрытых смыслов.
– Книга входит в серию «Русская классика» — коллекцию знаковых произведений отечественной литературы. Издание в переплете с узнаваемым элегантным оформлением.</t>
  </si>
  <si>
    <t>«Тяжелые сны» - во многом автобиографичный и очень личный роман для Сологуба.
 В центре повествования — учитель Логин, романтик и мечтатель, живущий в провинциальном городке, в котором ему нет места. Его жизнь — это череда серых, монотонных дней, и со временем его скука порождает безумие. Логин мечется между реальностью и видениями, все сильнее погружаясь в мир тяжелых снов...
В издание также вошли сборники «Книга разлук» и «Книга очарований», это избранные рассказы, новеллы и легенды, опубликованные в 1908 и 1909 годах.</t>
  </si>
  <si>
    <t>Похитители бриллиантов</t>
  </si>
  <si>
    <t>Буссенар Л.</t>
  </si>
  <si>
    <t>978-5-17-170809-2</t>
  </si>
  <si>
    <t>ASE000000000886579</t>
  </si>
  <si>
    <t>http://cdn.eksmo.ru/v2/ASE000000000886579/COVER/cover1.jpg</t>
  </si>
  <si>
    <t>ЭксклюзивКлассика Буссенар Похитители бриллиантов</t>
  </si>
  <si>
    <t>– Классический приключенческий роман, который переносит читателя в сердце Южной Африки времен «алмазной лихорадки».
– Луи Анри Буссенар (1847–1910) — французский писатель, чьи произведения ставят в один ряд с творчеством Жюля Верна, Гастона Леру и Генри Хаггарда.
– Действие разворачивается на реке Замбези: трое французов отправляются на поиски сокровищ кафрских королей, мечтая разбогатеть, но вместо легкой удачи их ждут суровые испытания: бурные реки, водопады, хищники, ядовитые растения, а также коварство и подлость людей.
– Буссенар щедро вплетает в повествование этнографические и географические детали, благодаря чему экзотический мир Южной Африки становится живым и достоверным.
– Стиль Буссенара отличает сочетание напряженной интриги, динамичного сюжета, яркой образности и фирменного авторского юмора.
– Издание в серии «Эксклюзивная классика» в удобном формате покета в узнаваемом оформлении.</t>
  </si>
  <si>
    <t>«Похитители бриллиантов» – один из наиболее известных романов Буссенара, действие которого происходит в Южной Африке во времена "алмазной лихорадки", на реке Замбези, где трое французов в надежде разбогатеть пытаются найти сокровища кафрских королей. На пути их ждут бурные реки и водопады, кровожадные хищники и ядовитые растения, жажда и голод, человеческая подлость и коварство. Чем же закончится эта история для героев: обретением богатства или гибелью?</t>
  </si>
  <si>
    <t>История Флоренции</t>
  </si>
  <si>
    <t>Макиавелли Н.</t>
  </si>
  <si>
    <t>978-5-17-185804-9</t>
  </si>
  <si>
    <t>Istorie fiorentine</t>
  </si>
  <si>
    <t>ASE000000000898391</t>
  </si>
  <si>
    <t>http://cdn.eksmo.ru/v2/ASE000000000898391/COVER/cover1.jpg</t>
  </si>
  <si>
    <t>ЭксклюзивКлассика Макиавелли История Флоренции</t>
  </si>
  <si>
    <t>– Масштабный исторический труд, созданный по заказу Флорентийского университета: возможность увидеть прошлое глазами одного из самых влиятельных политических мыслителей эпохи Возрождения.
– В отличие от сухих хроник, Макиавелли делает акцент не на последовательной фиксации событий, а на поворотных моментах истории Флоренции — от древнеримских времен до конца XV века — и раскрывает мотивы действующих лиц и логику политических решений.
– Автор исследует природу власти и государственного управления: в книге прослеживаются идеи, дополняющие знаменитый трактат «Государь», и формируется целостное представление о политической философии Макиавелли.
– Макиавелли считается одним из основателей науки политологии и основоположником теории политических технологий: «История Флоренции» — ключевой текст для понимания истоков этих дисциплин.
– Издание в серии «Эксклюзивная классика» в удобном формате покета с узнаваемым оформлением.</t>
  </si>
  <si>
    <t>Никколо Макиавелли (1469—1527) — итальянский мыслитель, историк, писатель  эпохи Возрождения. Он видел в сильной политической власти главное условие процветания государства. Многие называют Макиавелли одним из основателей науки политологии и основоположником теории политических технологий. 
Самым известным произведением писателя стал трактат "Государь", а самым крупным – «История Флоренции», созданная по заказу Флорентийского университета и посвященная родному городу.
Макиавелли показывает характерные качества государей-сеньоров и продолжает поиски идеального правителя. Не ставя целью дать последовательное изложение событий, автор сосредоточивает свое внимание на поворотных моментах истории города от древнеримских времен до конца XV века.</t>
  </si>
  <si>
    <t>Хайди, или Волшебная долина</t>
  </si>
  <si>
    <t>Спири Й.</t>
  </si>
  <si>
    <t>978-5-17-184191-1</t>
  </si>
  <si>
    <t>Heidi</t>
  </si>
  <si>
    <t>ASE000000000897173</t>
  </si>
  <si>
    <t>http://cdn.eksmo.ru/v2/ASE000000000897173/COVER/cover1.jpg</t>
  </si>
  <si>
    <t>ЭксклюзивКлассика Спири Хайди, или Волшебная долина</t>
  </si>
  <si>
    <t>Сироту Хайди отправляют жить к дедушке в Швейцарские Альпы. Жители соседней деревни побаиваются его и называют Горным Дядей, а девочка очарована нелюдимым стариком и, подобно горному ветерку, врывается в его жизнь и переворачивает там все с ног на голову. 
Постепенно жизнерадостность и доброта девочки растопили сердце не только дедушки, но и окружающих ее людей, а сама Хайди полюбила простую сельскую жизнь, величественные горы и цветущие альпийские луга, но вскоре обстоятельства разлучают девочку с любимым домом…</t>
  </si>
  <si>
    <t>Кровавые лепестки</t>
  </si>
  <si>
    <t>Тхионго Н. ва</t>
  </si>
  <si>
    <t>978-5-17-182757-1</t>
  </si>
  <si>
    <t>PETALS OF BLOOD</t>
  </si>
  <si>
    <t>ASE000000000895926</t>
  </si>
  <si>
    <t>http://cdn.eksmo.ru/v2/ASE000000000895926/COVER/cover1.jpg</t>
  </si>
  <si>
    <t>ЭксклюзивКлассика Тхионго Кровавые лепестки</t>
  </si>
  <si>
    <t>– Пронзительный роман о столкновении двух миров: традиционного уклада африканской деревни и наступающей западной цивилизации, где прогресс оборачивается утратой культурной самобытности.
– В центре сюжета — трансформация деревушки Илморог в промышленный и туристический центр и контраст между новым ритмом города и неизменными устоями окраин, где по-прежнему живут по заветам предков и чтут древние ритуалы.
– Особое место в романе занимает образ «напитка правды» из кроваво‑красных лепестков тенгеты: когда‑то он служил инструментом истины и очищения, а теперь становится товаром, что становится емкой метафорой утраты сакрального смысла под натиском коммерции.
– Нгуги ва Тхионго — крупнейший кенийский писатель, обладатель премии «Лотос», дважды номинированный на Нобелевскую премию. Его произведения переведены более чем на 30 языков.
– Роман сочетает социальную остроту, этнографическую достоверность и элементы магического реализма — это глубокая драма о сохранении человечности в эпоху перемен.
– Издание в серии «Эксклюзивная классика» в удобном формате покета с узнаваемым оформлением.</t>
  </si>
  <si>
    <t>Когда-то Илморог был крошечной деревушкой, затерявшейся на просторах саванны, а сегодня это – процветающий промышленный и туристический центр, в котором жизнь бьет ключом. Но на окраинах города, там, где стоят все те же примитивные лачуги, время как будто остановилось – люди здесь по-прежнему живут по заветам предков, в согласии с духами леса, реки и холмов. Здесь, как и сотни лет назад, племя собирается в круг у костра, чтобы исполнить древний ритуальный танец, от которого гудит и дрожит сухая потрескавшаяся земля. Здесь под пологом леса передают из рук в руки чашу с «напитком правды», настоянным на кроваво-красных лепестках тенгеты. Человеку с чистыми помыслами тенгета откроет истину, лжеца – выведет на чистую воду. Но так было раньше, до появления белых людей, которые решили превратить священный напиток в самый обычный товар…</t>
  </si>
  <si>
    <t>Мельница на Флоссе</t>
  </si>
  <si>
    <t>Элиот Д.</t>
  </si>
  <si>
    <t>978-5-17-187201-4</t>
  </si>
  <si>
    <t>The Mill on the Floss</t>
  </si>
  <si>
    <t>ASE000000000899634</t>
  </si>
  <si>
    <t>http://cdn.eksmo.ru/v2/ASE000000000899634/COVER/cover1.jpg</t>
  </si>
  <si>
    <t>ЭксклюзивКлассика Элиот Мельница на Флоссе</t>
  </si>
  <si>
    <t>– Классическая семейная сага от Мэри Энн Эванс, писавшей под мужским псевдонимом Джордж Элиот, — одной из ярчайших звезд плеяды гениев «золотого века» английской прозы. 
– В центре сюжета — хроника семьи Талливер: история их финансового краха, попыток справиться с ударами судьбы и разрушительной силы старых обид, переходящих через поколения.
– Особое внимание уделяется истории взросления Мэгги Талливер — одной из самых сложных и живых героинь XIX века, разрывающейся между долгом перед семьей и жаждой личного счастья.
– Произведение построено на глубоком психологизме: автор избегает сентиментальности и показывает внутренние конфликты героев без прикрас.
– Роман входит в золотой фонд мировой классики — им восхищались современники, включая Диккенса, и он продолжает звучать актуально сегодня, заставляя задуматься над вечными вопросами: гордостью и состраданием, выбором между семейным долгом и личным счастьем.
– Издание в серии «Эксклюзивная классика» в удобном формате покета с узнаваемым оформлением.</t>
  </si>
  <si>
    <t>Несколько поколений семьи Талливер владели мельницей на реке Флоссе. Но отец Тома и Мэгги, человек упрямый и вспыльчивый, разругался со всей округой, растерял все имущество и погряз в долгах. Вынужденный быстро повзрослеть, Том с присущей молодости пылом берется восстановить семейное имя, положение и состояние. Но он не может простить отцовских обидчиков, в особенности мистера Уэйкема, судебные тяжбы с которым и разорили отца. Для Мэгги вражда двух семей становится тяжким ударом, ведь сын мистера Уэйкема, чуткий и проницательный Филип, давно стал ей дорогим другом. Девушка вынуждена выбирать между собственными чувствами и верностью семье.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</si>
</sst>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6" xfId="3"/>
    <cellStyle name="Хороший" xfId="4" builtinId="2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6.png"/><Relationship Id="rId3" Type="http://schemas.openxmlformats.org/officeDocument/2006/relationships/image" Target="../media/image21.pn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 Id="rId9"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161925</xdr:colOff>
      <xdr:row>17</xdr:row>
      <xdr:rowOff>104775</xdr:rowOff>
    </xdr:from>
    <xdr:to>
      <xdr:col>8</xdr:col>
      <xdr:colOff>1493925</xdr:colOff>
      <xdr:row>17</xdr:row>
      <xdr:rowOff>1436775</xdr:rowOff>
    </xdr:to>
    <xdr:pic>
      <xdr:nvPicPr>
        <xdr:cNvPr id="889" name="Имя " descr="Descr "/>
        <xdr:cNvPicPr>
          <a:picLocks noChangeAspect="1"/>
        </xdr:cNvPicPr>
      </xdr:nvPicPr>
      <xdr:blipFill>
        <a:blip xmlns:r="http://schemas.openxmlformats.org/officeDocument/2006/relationships" r:embed="rId2"/>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18</xdr:row>
      <xdr:rowOff>104775</xdr:rowOff>
    </xdr:from>
    <xdr:to>
      <xdr:col>8</xdr:col>
      <xdr:colOff>1493925</xdr:colOff>
      <xdr:row>18</xdr:row>
      <xdr:rowOff>1436775</xdr:rowOff>
    </xdr:to>
    <xdr:pic>
      <xdr:nvPicPr>
        <xdr:cNvPr id="890" name="Имя " descr="Descr "/>
        <xdr:cNvPicPr>
          <a:picLocks noChangeAspect="1"/>
        </xdr:cNvPicPr>
      </xdr:nvPicPr>
      <xdr:blipFill>
        <a:blip xmlns:r="http://schemas.openxmlformats.org/officeDocument/2006/relationships" r:embed="rId3"/>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19</xdr:row>
      <xdr:rowOff>104775</xdr:rowOff>
    </xdr:from>
    <xdr:to>
      <xdr:col>8</xdr:col>
      <xdr:colOff>1493925</xdr:colOff>
      <xdr:row>19</xdr:row>
      <xdr:rowOff>1436775</xdr:rowOff>
    </xdr:to>
    <xdr:pic>
      <xdr:nvPicPr>
        <xdr:cNvPr id="891" name="Имя " descr="Descr "/>
        <xdr:cNvPicPr>
          <a:picLocks noChangeAspect="1"/>
        </xdr:cNvPicPr>
      </xdr:nvPicPr>
      <xdr:blipFill>
        <a:blip xmlns:r="http://schemas.openxmlformats.org/officeDocument/2006/relationships" r:embed="rId4"/>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20</xdr:row>
      <xdr:rowOff>104775</xdr:rowOff>
    </xdr:from>
    <xdr:to>
      <xdr:col>8</xdr:col>
      <xdr:colOff>1493925</xdr:colOff>
      <xdr:row>20</xdr:row>
      <xdr:rowOff>1436775</xdr:rowOff>
    </xdr:to>
    <xdr:pic>
      <xdr:nvPicPr>
        <xdr:cNvPr id="892" name="Имя " descr="Descr "/>
        <xdr:cNvPicPr>
          <a:picLocks noChangeAspect="1"/>
        </xdr:cNvPicPr>
      </xdr:nvPicPr>
      <xdr:blipFill>
        <a:blip xmlns:r="http://schemas.openxmlformats.org/officeDocument/2006/relationships" r:embed="rId5"/>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21</xdr:row>
      <xdr:rowOff>104775</xdr:rowOff>
    </xdr:from>
    <xdr:to>
      <xdr:col>8</xdr:col>
      <xdr:colOff>1493925</xdr:colOff>
      <xdr:row>21</xdr:row>
      <xdr:rowOff>1436775</xdr:rowOff>
    </xdr:to>
    <xdr:pic>
      <xdr:nvPicPr>
        <xdr:cNvPr id="893" name="Имя " descr="Descr "/>
        <xdr:cNvPicPr>
          <a:picLocks noChangeAspect="1"/>
        </xdr:cNvPicPr>
      </xdr:nvPicPr>
      <xdr:blipFill>
        <a:blip xmlns:r="http://schemas.openxmlformats.org/officeDocument/2006/relationships" r:embed="rId6"/>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22</xdr:row>
      <xdr:rowOff>104775</xdr:rowOff>
    </xdr:from>
    <xdr:to>
      <xdr:col>8</xdr:col>
      <xdr:colOff>1493925</xdr:colOff>
      <xdr:row>22</xdr:row>
      <xdr:rowOff>1436775</xdr:rowOff>
    </xdr:to>
    <xdr:pic>
      <xdr:nvPicPr>
        <xdr:cNvPr id="894" name="Имя " descr="Descr "/>
        <xdr:cNvPicPr>
          <a:picLocks noChangeAspect="1"/>
        </xdr:cNvPicPr>
      </xdr:nvPicPr>
      <xdr:blipFill>
        <a:blip xmlns:r="http://schemas.openxmlformats.org/officeDocument/2006/relationships" r:embed="rId7"/>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23</xdr:row>
      <xdr:rowOff>104775</xdr:rowOff>
    </xdr:from>
    <xdr:to>
      <xdr:col>8</xdr:col>
      <xdr:colOff>1493925</xdr:colOff>
      <xdr:row>23</xdr:row>
      <xdr:rowOff>1436775</xdr:rowOff>
    </xdr:to>
    <xdr:pic>
      <xdr:nvPicPr>
        <xdr:cNvPr id="895" name="Имя " descr="Descr "/>
        <xdr:cNvPicPr>
          <a:picLocks noChangeAspect="1"/>
        </xdr:cNvPicPr>
      </xdr:nvPicPr>
      <xdr:blipFill>
        <a:blip xmlns:r="http://schemas.openxmlformats.org/officeDocument/2006/relationships" r:embed="rId8"/>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24</xdr:row>
      <xdr:rowOff>104775</xdr:rowOff>
    </xdr:from>
    <xdr:to>
      <xdr:col>8</xdr:col>
      <xdr:colOff>1493925</xdr:colOff>
      <xdr:row>24</xdr:row>
      <xdr:rowOff>1436775</xdr:rowOff>
    </xdr:to>
    <xdr:pic>
      <xdr:nvPicPr>
        <xdr:cNvPr id="896" name="Имя " descr="Descr "/>
        <xdr:cNvPicPr>
          <a:picLocks noChangeAspect="1"/>
        </xdr:cNvPicPr>
      </xdr:nvPicPr>
      <xdr:blipFill>
        <a:blip xmlns:r="http://schemas.openxmlformats.org/officeDocument/2006/relationships" r:embed="rId9"/>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25</xdr:row>
      <xdr:rowOff>104775</xdr:rowOff>
    </xdr:from>
    <xdr:to>
      <xdr:col>8</xdr:col>
      <xdr:colOff>1493925</xdr:colOff>
      <xdr:row>25</xdr:row>
      <xdr:rowOff>1436775</xdr:rowOff>
    </xdr:to>
    <xdr:pic>
      <xdr:nvPicPr>
        <xdr:cNvPr id="897" name="Имя " descr="Descr "/>
        <xdr:cNvPicPr>
          <a:picLocks noChangeAspect="1"/>
        </xdr:cNvPicPr>
      </xdr:nvPicPr>
      <xdr:blipFill>
        <a:blip xmlns:r="http://schemas.openxmlformats.org/officeDocument/2006/relationships" r:embed="rId10"/>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26</xdr:row>
      <xdr:rowOff>104775</xdr:rowOff>
    </xdr:from>
    <xdr:to>
      <xdr:col>8</xdr:col>
      <xdr:colOff>1493925</xdr:colOff>
      <xdr:row>26</xdr:row>
      <xdr:rowOff>1436775</xdr:rowOff>
    </xdr:to>
    <xdr:pic>
      <xdr:nvPicPr>
        <xdr:cNvPr id="898" name="Имя " descr="Descr "/>
        <xdr:cNvPicPr>
          <a:picLocks noChangeAspect="1"/>
        </xdr:cNvPicPr>
      </xdr:nvPicPr>
      <xdr:blipFill>
        <a:blip xmlns:r="http://schemas.openxmlformats.org/officeDocument/2006/relationships" r:embed="rId11"/>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27</xdr:row>
      <xdr:rowOff>104775</xdr:rowOff>
    </xdr:from>
    <xdr:to>
      <xdr:col>8</xdr:col>
      <xdr:colOff>1493925</xdr:colOff>
      <xdr:row>27</xdr:row>
      <xdr:rowOff>1436775</xdr:rowOff>
    </xdr:to>
    <xdr:pic>
      <xdr:nvPicPr>
        <xdr:cNvPr id="899" name="Имя " descr="Descr "/>
        <xdr:cNvPicPr>
          <a:picLocks noChangeAspect="1"/>
        </xdr:cNvPicPr>
      </xdr:nvPicPr>
      <xdr:blipFill>
        <a:blip xmlns:r="http://schemas.openxmlformats.org/officeDocument/2006/relationships" r:embed="rId12"/>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28</xdr:row>
      <xdr:rowOff>104775</xdr:rowOff>
    </xdr:from>
    <xdr:to>
      <xdr:col>8</xdr:col>
      <xdr:colOff>1493925</xdr:colOff>
      <xdr:row>28</xdr:row>
      <xdr:rowOff>1436775</xdr:rowOff>
    </xdr:to>
    <xdr:pic>
      <xdr:nvPicPr>
        <xdr:cNvPr id="900" name="Имя " descr="Descr "/>
        <xdr:cNvPicPr>
          <a:picLocks noChangeAspect="1"/>
        </xdr:cNvPicPr>
      </xdr:nvPicPr>
      <xdr:blipFill>
        <a:blip xmlns:r="http://schemas.openxmlformats.org/officeDocument/2006/relationships" r:embed="rId13"/>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29</xdr:row>
      <xdr:rowOff>104775</xdr:rowOff>
    </xdr:from>
    <xdr:to>
      <xdr:col>8</xdr:col>
      <xdr:colOff>1493925</xdr:colOff>
      <xdr:row>29</xdr:row>
      <xdr:rowOff>1436775</xdr:rowOff>
    </xdr:to>
    <xdr:pic>
      <xdr:nvPicPr>
        <xdr:cNvPr id="901" name="Имя " descr="Descr "/>
        <xdr:cNvPicPr>
          <a:picLocks noChangeAspect="1"/>
        </xdr:cNvPicPr>
      </xdr:nvPicPr>
      <xdr:blipFill>
        <a:blip xmlns:r="http://schemas.openxmlformats.org/officeDocument/2006/relationships" r:embed="rId14"/>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30</xdr:row>
      <xdr:rowOff>104775</xdr:rowOff>
    </xdr:from>
    <xdr:to>
      <xdr:col>8</xdr:col>
      <xdr:colOff>1493925</xdr:colOff>
      <xdr:row>30</xdr:row>
      <xdr:rowOff>1436775</xdr:rowOff>
    </xdr:to>
    <xdr:pic>
      <xdr:nvPicPr>
        <xdr:cNvPr id="902" name="Имя " descr="Descr "/>
        <xdr:cNvPicPr>
          <a:picLocks noChangeAspect="1"/>
        </xdr:cNvPicPr>
      </xdr:nvPicPr>
      <xdr:blipFill>
        <a:blip xmlns:r="http://schemas.openxmlformats.org/officeDocument/2006/relationships" r:embed="rId15"/>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31</xdr:row>
      <xdr:rowOff>104775</xdr:rowOff>
    </xdr:from>
    <xdr:to>
      <xdr:col>8</xdr:col>
      <xdr:colOff>1493925</xdr:colOff>
      <xdr:row>31</xdr:row>
      <xdr:rowOff>1436775</xdr:rowOff>
    </xdr:to>
    <xdr:pic>
      <xdr:nvPicPr>
        <xdr:cNvPr id="903" name="Имя " descr="Descr "/>
        <xdr:cNvPicPr>
          <a:picLocks noChangeAspect="1"/>
        </xdr:cNvPicPr>
      </xdr:nvPicPr>
      <xdr:blipFill>
        <a:blip xmlns:r="http://schemas.openxmlformats.org/officeDocument/2006/relationships" r:embed="rId16"/>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32</xdr:row>
      <xdr:rowOff>104775</xdr:rowOff>
    </xdr:from>
    <xdr:to>
      <xdr:col>8</xdr:col>
      <xdr:colOff>1493925</xdr:colOff>
      <xdr:row>32</xdr:row>
      <xdr:rowOff>1436775</xdr:rowOff>
    </xdr:to>
    <xdr:pic>
      <xdr:nvPicPr>
        <xdr:cNvPr id="904" name="Имя " descr="Descr "/>
        <xdr:cNvPicPr>
          <a:picLocks noChangeAspect="1"/>
        </xdr:cNvPicPr>
      </xdr:nvPicPr>
      <xdr:blipFill>
        <a:blip xmlns:r="http://schemas.openxmlformats.org/officeDocument/2006/relationships" r:embed="rId17"/>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33</xdr:row>
      <xdr:rowOff>104775</xdr:rowOff>
    </xdr:from>
    <xdr:to>
      <xdr:col>8</xdr:col>
      <xdr:colOff>1493925</xdr:colOff>
      <xdr:row>33</xdr:row>
      <xdr:rowOff>1436775</xdr:rowOff>
    </xdr:to>
    <xdr:pic>
      <xdr:nvPicPr>
        <xdr:cNvPr id="905" name="Имя " descr="Descr "/>
        <xdr:cNvPicPr>
          <a:picLocks noChangeAspect="1"/>
        </xdr:cNvPicPr>
      </xdr:nvPicPr>
      <xdr:blipFill>
        <a:blip xmlns:r="http://schemas.openxmlformats.org/officeDocument/2006/relationships" r:embed="rId18"/>
        <a:stretch>
          <a:fillRect/>
        </a:stretch>
      </xdr:blipFill>
      <xdr:spPr>
        <a:xfrm>
          <a:off x="5276850" y="25079325"/>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34"/>
  <sheetViews>
    <sheetView showGridLines="0" tabSelected="1" showOutlineSymbols="0" zoomScale="85" zoomScaleNormal="85" workbookViewId="0">
      <pane xSplit="10" ySplit="17" topLeftCell="AC18" activePane="bottomRight" state="frozen"/>
      <selection activeCell="I31" sqref="I31"/>
      <selection pane="topRight" activeCell="I31" sqref="I31"/>
      <selection pane="bottomLeft" activeCell="I31" sqref="I31"/>
      <selection pane="bottomRight" activeCell="I2" sqref="I2:J2"/>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79"/>
      <c r="R1" s="179"/>
      <c r="S1" s="180"/>
      <c r="T1" s="180"/>
      <c r="U1" s="181"/>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210">
        <f ca="1">TODAY()</f>
        <v>46237</v>
      </c>
      <c r="B2" s="210"/>
      <c r="C2" s="210"/>
      <c r="D2" s="210"/>
      <c r="E2" s="211"/>
      <c r="F2" s="212"/>
      <c r="G2" s="212"/>
      <c r="H2" s="212"/>
      <c r="I2" s="217"/>
      <c r="J2" s="218"/>
      <c r="K2" s="209" t="s">
        <v>28</v>
      </c>
      <c r="L2" s="209"/>
      <c r="M2" s="209"/>
      <c r="N2" s="209"/>
      <c r="O2" s="209"/>
      <c r="P2" s="209"/>
      <c r="Q2" s="209"/>
      <c r="R2" s="209"/>
      <c r="S2" s="209"/>
      <c r="T2" s="209"/>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210"/>
      <c r="B3" s="210"/>
      <c r="C3" s="210"/>
      <c r="D3" s="210"/>
      <c r="E3" s="211"/>
      <c r="F3" s="213" t="s">
        <v>113</v>
      </c>
      <c r="G3" s="213"/>
      <c r="H3" s="213"/>
      <c r="I3" s="219" t="s">
        <v>112</v>
      </c>
      <c r="J3" s="220"/>
      <c r="K3" s="209"/>
      <c r="L3" s="209"/>
      <c r="M3" s="209"/>
      <c r="N3" s="209"/>
      <c r="O3" s="209"/>
      <c r="P3" s="209"/>
      <c r="Q3" s="209"/>
      <c r="R3" s="209"/>
      <c r="S3" s="209"/>
      <c r="T3" s="209"/>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214" t="s">
        <v>27</v>
      </c>
      <c r="G6" s="215"/>
      <c r="H6" s="215"/>
      <c r="I6" s="215"/>
      <c r="J6" s="216"/>
      <c r="K6" s="206" t="s">
        <v>128</v>
      </c>
      <c r="L6" s="207"/>
      <c r="M6" s="207"/>
      <c r="N6" s="207"/>
      <c r="O6" s="207"/>
      <c r="P6" s="207"/>
      <c r="Q6" s="207"/>
      <c r="R6" s="207"/>
      <c r="S6" s="207"/>
      <c r="T6" s="208"/>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71" t="s">
        <v>0</v>
      </c>
      <c r="K7" s="200" t="s">
        <v>26</v>
      </c>
      <c r="L7" s="201"/>
      <c r="M7" s="201"/>
      <c r="N7" s="201"/>
      <c r="O7" s="202"/>
      <c r="P7" s="105"/>
      <c r="Q7" s="173" t="s">
        <v>130</v>
      </c>
      <c r="R7" s="174"/>
      <c r="S7" s="174"/>
      <c r="T7" s="175"/>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72"/>
      <c r="K8" s="203"/>
      <c r="L8" s="204"/>
      <c r="M8" s="204"/>
      <c r="N8" s="204"/>
      <c r="O8" s="205"/>
      <c r="P8" s="106"/>
      <c r="Q8" s="176"/>
      <c r="R8" s="177"/>
      <c r="S8" s="177"/>
      <c r="T8" s="178"/>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SUM(BI18:BI34)</f>
        <v>0</v>
      </c>
      <c r="K9" s="194">
        <v>0</v>
      </c>
      <c r="L9" s="195"/>
      <c r="M9" s="195"/>
      <c r="N9" s="195"/>
      <c r="O9" s="196"/>
      <c r="P9" s="73"/>
      <c r="Q9" s="182">
        <f>J9*(1-K9)</f>
        <v>0</v>
      </c>
      <c r="R9" s="183"/>
      <c r="S9" s="183"/>
      <c r="T9" s="184"/>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SUM(IF(IF(C18:C34&gt;0,TRUE,FALSE)+IF(D18:D34&gt;0,TRUE,FALSE),1,0))</f>
        <v>0</v>
      </c>
      <c r="K10" s="197"/>
      <c r="L10" s="198"/>
      <c r="M10" s="198"/>
      <c r="N10" s="198"/>
      <c r="O10" s="199"/>
      <c r="P10" s="74"/>
      <c r="Q10" s="185"/>
      <c r="R10" s="186"/>
      <c r="S10" s="186"/>
      <c r="T10" s="187"/>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SUM(D18:D34)</f>
        <v>0</v>
      </c>
      <c r="K11" s="188" t="s">
        <v>129</v>
      </c>
      <c r="L11" s="189"/>
      <c r="M11" s="189"/>
      <c r="N11" s="189"/>
      <c r="O11" s="189"/>
      <c r="P11" s="189"/>
      <c r="Q11" s="189"/>
      <c r="R11" s="189"/>
      <c r="S11" s="189"/>
      <c r="T11" s="190"/>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SUM(C18:C34)</f>
        <v>0</v>
      </c>
      <c r="K12" s="188"/>
      <c r="L12" s="189"/>
      <c r="M12" s="189"/>
      <c r="N12" s="189"/>
      <c r="O12" s="189"/>
      <c r="P12" s="189"/>
      <c r="Q12" s="189"/>
      <c r="R12" s="189"/>
      <c r="S12" s="189"/>
      <c r="T12" s="190"/>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SUM(C18:C34+IF(U18:U34&gt;0,D18:D34/U18:U34,0))</f>
        <v>0</v>
      </c>
      <c r="K13" s="188"/>
      <c r="L13" s="189"/>
      <c r="M13" s="189"/>
      <c r="N13" s="189"/>
      <c r="O13" s="189"/>
      <c r="P13" s="189"/>
      <c r="Q13" s="189"/>
      <c r="R13" s="189"/>
      <c r="S13" s="189"/>
      <c r="T13" s="190"/>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SUM(AO18:AO34)</f>
        <v>0</v>
      </c>
      <c r="K14" s="188"/>
      <c r="L14" s="189"/>
      <c r="M14" s="189"/>
      <c r="N14" s="189"/>
      <c r="O14" s="189"/>
      <c r="P14" s="189"/>
      <c r="Q14" s="189"/>
      <c r="R14" s="189"/>
      <c r="S14" s="189"/>
      <c r="T14" s="190"/>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SUM(BJ18:BJ34)</f>
        <v>0</v>
      </c>
      <c r="K15" s="191"/>
      <c r="L15" s="192"/>
      <c r="M15" s="192"/>
      <c r="N15" s="192"/>
      <c r="O15" s="192"/>
      <c r="P15" s="192"/>
      <c r="Q15" s="192"/>
      <c r="R15" s="192"/>
      <c r="S15" s="192"/>
      <c r="T15" s="193"/>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136</v>
      </c>
      <c r="B17" s="21" t="s">
        <v>127</v>
      </c>
      <c r="C17" s="136" t="s">
        <v>7</v>
      </c>
      <c r="D17" s="136" t="s">
        <v>8</v>
      </c>
      <c r="E17" s="137" t="s">
        <v>122</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115</v>
      </c>
      <c r="V17" s="158" t="s">
        <v>13</v>
      </c>
      <c r="W17" s="67" t="s">
        <v>14</v>
      </c>
      <c r="X17" s="22" t="s">
        <v>15</v>
      </c>
      <c r="Y17" s="51" t="s">
        <v>16</v>
      </c>
      <c r="Z17" s="55" t="s">
        <v>17</v>
      </c>
      <c r="AA17" s="22" t="s">
        <v>63</v>
      </c>
      <c r="AB17" s="22" t="s">
        <v>64</v>
      </c>
      <c r="AC17" s="22" t="s">
        <v>18</v>
      </c>
      <c r="AD17" s="22" t="s">
        <v>19</v>
      </c>
      <c r="AE17" s="138" t="s">
        <v>131</v>
      </c>
      <c r="AF17" s="22" t="s">
        <v>161</v>
      </c>
      <c r="AG17" s="161" t="s">
        <v>65</v>
      </c>
      <c r="AH17" s="161" t="s">
        <v>66</v>
      </c>
      <c r="AI17" s="22" t="s">
        <v>124</v>
      </c>
      <c r="AJ17" s="22" t="s">
        <v>123</v>
      </c>
      <c r="AK17" s="22" t="s">
        <v>67</v>
      </c>
      <c r="AL17" s="165" t="s">
        <v>49</v>
      </c>
      <c r="AM17" s="22" t="s">
        <v>117</v>
      </c>
      <c r="AN17" s="22" t="s">
        <v>132</v>
      </c>
      <c r="AO17" s="144" t="s">
        <v>61</v>
      </c>
      <c r="AP17" s="164" t="s">
        <v>114</v>
      </c>
      <c r="AQ17" s="22" t="s">
        <v>118</v>
      </c>
      <c r="AR17" s="161" t="s">
        <v>22</v>
      </c>
      <c r="AS17" s="161" t="s">
        <v>23</v>
      </c>
      <c r="AT17" s="161" t="s">
        <v>24</v>
      </c>
      <c r="AU17" s="162" t="s">
        <v>25</v>
      </c>
      <c r="AV17" s="138" t="s">
        <v>121</v>
      </c>
      <c r="AW17" s="166" t="s">
        <v>119</v>
      </c>
      <c r="AX17" s="139" t="s">
        <v>52</v>
      </c>
      <c r="AY17" s="139" t="s">
        <v>53</v>
      </c>
      <c r="AZ17" s="140" t="s">
        <v>120</v>
      </c>
      <c r="BA17" s="161" t="s">
        <v>54</v>
      </c>
      <c r="BB17" s="161" t="s">
        <v>50</v>
      </c>
      <c r="BC17" s="161" t="s">
        <v>55</v>
      </c>
      <c r="BD17" s="161" t="s">
        <v>56</v>
      </c>
      <c r="BE17" s="161" t="s">
        <v>57</v>
      </c>
      <c r="BF17" s="167" t="s">
        <v>126</v>
      </c>
      <c r="BI17" s="146"/>
      <c r="BJ17" s="147"/>
    </row>
    <row r="18" spans="1:62" ht="120" customHeight="1" x14ac:dyDescent="0.2">
      <c r="A18" s="170" t="s">
        <v>160</v>
      </c>
      <c r="B18" s="132"/>
      <c r="C18" s="150">
        <v>0</v>
      </c>
      <c r="D18" s="150">
        <v>0</v>
      </c>
      <c r="E18" s="133">
        <f t="shared" ref="E18:E34" si="0">D18*1.05</f>
        <v>0</v>
      </c>
      <c r="F18" s="134" t="s">
        <v>223</v>
      </c>
      <c r="G18" s="86" t="s">
        <v>171</v>
      </c>
      <c r="H18" s="86" t="s">
        <v>224</v>
      </c>
      <c r="I18" s="89"/>
      <c r="J18" s="90" t="s">
        <v>165</v>
      </c>
      <c r="K18" s="86"/>
      <c r="L18" s="86"/>
      <c r="M18" s="92" t="s">
        <v>133</v>
      </c>
      <c r="N18" s="86" t="s">
        <v>108</v>
      </c>
      <c r="O18" s="163" t="s">
        <v>220</v>
      </c>
      <c r="P18" s="163" t="s">
        <v>221</v>
      </c>
      <c r="Q18" s="91" t="s">
        <v>109</v>
      </c>
      <c r="R18" s="91" t="s">
        <v>170</v>
      </c>
      <c r="S18" s="91" t="s">
        <v>225</v>
      </c>
      <c r="T18" s="92">
        <v>10</v>
      </c>
      <c r="U18" s="93">
        <v>4</v>
      </c>
      <c r="V18" s="94">
        <v>46006</v>
      </c>
      <c r="W18" s="94">
        <v>46213</v>
      </c>
      <c r="X18" s="95">
        <v>9785171776145</v>
      </c>
      <c r="Y18" s="96">
        <v>400</v>
      </c>
      <c r="Z18" s="97">
        <v>1.44</v>
      </c>
      <c r="AA18" s="98" t="s">
        <v>138</v>
      </c>
      <c r="AB18" s="98" t="s">
        <v>152</v>
      </c>
      <c r="AC18" s="98" t="s">
        <v>139</v>
      </c>
      <c r="AD18" s="91" t="s">
        <v>110</v>
      </c>
      <c r="AE18" s="169" t="s">
        <v>166</v>
      </c>
      <c r="AF18" s="168"/>
      <c r="AG18" s="98" t="s">
        <v>226</v>
      </c>
      <c r="AH18" s="98"/>
      <c r="AI18" s="86" t="s">
        <v>227</v>
      </c>
      <c r="AJ18" s="101"/>
      <c r="AK18" s="91"/>
      <c r="AL18" s="100" t="s">
        <v>228</v>
      </c>
      <c r="AM18" s="86" t="s">
        <v>189</v>
      </c>
      <c r="AN18" s="86" t="s">
        <v>175</v>
      </c>
      <c r="AO18" s="143">
        <f t="shared" ref="AO18:AO34" si="1">C18*U18+D18</f>
        <v>0</v>
      </c>
      <c r="AP18" s="85" t="s">
        <v>229</v>
      </c>
      <c r="AQ18" s="100" t="s">
        <v>111</v>
      </c>
      <c r="AR18" s="97" t="s">
        <v>125</v>
      </c>
      <c r="AV18" s="99"/>
      <c r="AW18" s="159" t="s">
        <v>230</v>
      </c>
      <c r="AX18" s="102"/>
      <c r="AY18" s="157" t="s">
        <v>231</v>
      </c>
      <c r="AZ18" s="159"/>
      <c r="BF18" s="103">
        <v>46234</v>
      </c>
      <c r="BG18" s="46"/>
      <c r="BH18" s="46"/>
      <c r="BI18" s="46">
        <f t="shared" ref="BI18:BI34" si="2">AO18*E18</f>
        <v>0</v>
      </c>
      <c r="BJ18" s="46">
        <f t="shared" ref="BJ18:BJ34" si="3">AO18*Z18</f>
        <v>0</v>
      </c>
    </row>
    <row r="19" spans="1:62" ht="120" customHeight="1" x14ac:dyDescent="0.2">
      <c r="A19" s="170" t="s">
        <v>160</v>
      </c>
      <c r="B19" s="132"/>
      <c r="C19" s="150">
        <v>0</v>
      </c>
      <c r="D19" s="150">
        <v>0</v>
      </c>
      <c r="E19" s="133">
        <f t="shared" si="0"/>
        <v>0</v>
      </c>
      <c r="F19" s="134" t="s">
        <v>232</v>
      </c>
      <c r="G19" s="86" t="s">
        <v>171</v>
      </c>
      <c r="H19" s="86" t="s">
        <v>233</v>
      </c>
      <c r="I19" s="89"/>
      <c r="J19" s="90">
        <v>2</v>
      </c>
      <c r="K19" s="86"/>
      <c r="L19" s="86"/>
      <c r="M19" s="92" t="s">
        <v>133</v>
      </c>
      <c r="N19" s="86" t="s">
        <v>108</v>
      </c>
      <c r="O19" s="163" t="s">
        <v>205</v>
      </c>
      <c r="P19" s="163" t="s">
        <v>206</v>
      </c>
      <c r="Q19" s="91" t="s">
        <v>109</v>
      </c>
      <c r="R19" s="91" t="s">
        <v>170</v>
      </c>
      <c r="S19" s="91" t="s">
        <v>234</v>
      </c>
      <c r="T19" s="92">
        <v>10</v>
      </c>
      <c r="U19" s="93">
        <v>24</v>
      </c>
      <c r="V19" s="94">
        <v>45363</v>
      </c>
      <c r="W19" s="94">
        <v>46231</v>
      </c>
      <c r="X19" s="95">
        <v>9785171570170</v>
      </c>
      <c r="Y19" s="96">
        <v>144</v>
      </c>
      <c r="Z19" s="97">
        <v>0.222</v>
      </c>
      <c r="AA19" s="98" t="s">
        <v>216</v>
      </c>
      <c r="AB19" s="98" t="s">
        <v>152</v>
      </c>
      <c r="AC19" s="98" t="s">
        <v>209</v>
      </c>
      <c r="AD19" s="91">
        <v>3</v>
      </c>
      <c r="AE19" s="135" t="s">
        <v>116</v>
      </c>
      <c r="AF19" s="168"/>
      <c r="AG19" s="98" t="s">
        <v>235</v>
      </c>
      <c r="AH19" s="98"/>
      <c r="AI19" s="86" t="s">
        <v>233</v>
      </c>
      <c r="AJ19" s="101"/>
      <c r="AK19" s="91"/>
      <c r="AL19" s="100" t="s">
        <v>236</v>
      </c>
      <c r="AM19" s="86" t="s">
        <v>194</v>
      </c>
      <c r="AN19" s="86" t="s">
        <v>175</v>
      </c>
      <c r="AO19" s="143">
        <f t="shared" si="1"/>
        <v>0</v>
      </c>
      <c r="AP19" s="85" t="s">
        <v>237</v>
      </c>
      <c r="AQ19" s="100" t="s">
        <v>141</v>
      </c>
      <c r="AR19" s="97" t="s">
        <v>125</v>
      </c>
      <c r="AV19" s="99"/>
      <c r="AW19" s="159" t="s">
        <v>238</v>
      </c>
      <c r="AX19" s="102"/>
      <c r="AY19" s="157" t="s">
        <v>239</v>
      </c>
      <c r="AZ19" s="159"/>
      <c r="BF19" s="103">
        <v>46234</v>
      </c>
      <c r="BG19" s="46"/>
      <c r="BH19" s="46"/>
      <c r="BI19" s="46">
        <f t="shared" si="2"/>
        <v>0</v>
      </c>
      <c r="BJ19" s="46">
        <f t="shared" si="3"/>
        <v>0</v>
      </c>
    </row>
    <row r="20" spans="1:62" ht="120" customHeight="1" x14ac:dyDescent="0.2">
      <c r="A20" s="170" t="s">
        <v>160</v>
      </c>
      <c r="B20" s="132"/>
      <c r="C20" s="150">
        <v>0</v>
      </c>
      <c r="D20" s="150">
        <v>0</v>
      </c>
      <c r="E20" s="133">
        <f t="shared" si="0"/>
        <v>0</v>
      </c>
      <c r="F20" s="134" t="s">
        <v>240</v>
      </c>
      <c r="G20" s="86" t="s">
        <v>202</v>
      </c>
      <c r="H20" s="86" t="s">
        <v>241</v>
      </c>
      <c r="I20" s="89"/>
      <c r="J20" s="90">
        <v>3</v>
      </c>
      <c r="K20" s="86"/>
      <c r="L20" s="86"/>
      <c r="M20" s="92" t="s">
        <v>137</v>
      </c>
      <c r="N20" s="86" t="s">
        <v>108</v>
      </c>
      <c r="O20" s="163" t="s">
        <v>172</v>
      </c>
      <c r="P20" s="163" t="s">
        <v>173</v>
      </c>
      <c r="Q20" s="91" t="s">
        <v>109</v>
      </c>
      <c r="R20" s="91" t="s">
        <v>170</v>
      </c>
      <c r="S20" s="91" t="s">
        <v>242</v>
      </c>
      <c r="T20" s="92">
        <v>10</v>
      </c>
      <c r="U20" s="93">
        <v>12</v>
      </c>
      <c r="V20" s="94">
        <v>42472</v>
      </c>
      <c r="W20" s="94">
        <v>46231</v>
      </c>
      <c r="X20" s="95">
        <v>9785170958115</v>
      </c>
      <c r="Y20" s="96">
        <v>160</v>
      </c>
      <c r="Z20" s="97">
        <v>0.54700000000000004</v>
      </c>
      <c r="AA20" s="98" t="s">
        <v>138</v>
      </c>
      <c r="AB20" s="98" t="s">
        <v>152</v>
      </c>
      <c r="AC20" s="98" t="s">
        <v>139</v>
      </c>
      <c r="AD20" s="91" t="s">
        <v>190</v>
      </c>
      <c r="AE20" s="135" t="s">
        <v>116</v>
      </c>
      <c r="AF20" s="168"/>
      <c r="AG20" s="98" t="s">
        <v>197</v>
      </c>
      <c r="AH20" s="98"/>
      <c r="AI20" s="86" t="s">
        <v>243</v>
      </c>
      <c r="AJ20" s="101" t="s">
        <v>154</v>
      </c>
      <c r="AK20" s="91"/>
      <c r="AL20" s="100" t="s">
        <v>244</v>
      </c>
      <c r="AM20" s="86" t="s">
        <v>164</v>
      </c>
      <c r="AN20" s="86" t="s">
        <v>140</v>
      </c>
      <c r="AO20" s="143">
        <f t="shared" si="1"/>
        <v>0</v>
      </c>
      <c r="AP20" s="85" t="s">
        <v>245</v>
      </c>
      <c r="AQ20" s="100" t="s">
        <v>141</v>
      </c>
      <c r="AR20" s="97" t="s">
        <v>125</v>
      </c>
      <c r="AV20" s="99"/>
      <c r="AW20" s="159" t="s">
        <v>246</v>
      </c>
      <c r="AX20" s="102" t="s">
        <v>247</v>
      </c>
      <c r="AY20" s="157" t="s">
        <v>248</v>
      </c>
      <c r="AZ20" s="159"/>
      <c r="BF20" s="103">
        <v>46234</v>
      </c>
      <c r="BG20" s="46"/>
      <c r="BH20" s="46"/>
      <c r="BI20" s="46">
        <f t="shared" si="2"/>
        <v>0</v>
      </c>
      <c r="BJ20" s="46">
        <f t="shared" si="3"/>
        <v>0</v>
      </c>
    </row>
    <row r="21" spans="1:62" ht="120" customHeight="1" x14ac:dyDescent="0.2">
      <c r="A21" s="170" t="s">
        <v>160</v>
      </c>
      <c r="B21" s="132"/>
      <c r="C21" s="150">
        <v>0</v>
      </c>
      <c r="D21" s="150">
        <v>0</v>
      </c>
      <c r="E21" s="133">
        <f t="shared" si="0"/>
        <v>0</v>
      </c>
      <c r="F21" s="134" t="s">
        <v>249</v>
      </c>
      <c r="G21" s="86" t="s">
        <v>218</v>
      </c>
      <c r="H21" s="86" t="s">
        <v>219</v>
      </c>
      <c r="I21" s="89"/>
      <c r="J21" s="90" t="s">
        <v>165</v>
      </c>
      <c r="K21" s="86"/>
      <c r="L21" s="86"/>
      <c r="M21" s="92" t="s">
        <v>133</v>
      </c>
      <c r="N21" s="86" t="s">
        <v>211</v>
      </c>
      <c r="O21" s="163" t="s">
        <v>174</v>
      </c>
      <c r="P21" s="163" t="s">
        <v>198</v>
      </c>
      <c r="Q21" s="91" t="s">
        <v>109</v>
      </c>
      <c r="R21" s="91" t="s">
        <v>170</v>
      </c>
      <c r="S21" s="91" t="s">
        <v>250</v>
      </c>
      <c r="T21" s="92">
        <v>22</v>
      </c>
      <c r="U21" s="93">
        <v>25</v>
      </c>
      <c r="V21" s="94">
        <v>46231</v>
      </c>
      <c r="W21" s="94">
        <v>46231</v>
      </c>
      <c r="X21" s="95">
        <v>9785171853464</v>
      </c>
      <c r="Y21" s="96">
        <v>28</v>
      </c>
      <c r="Z21" s="97">
        <v>0.217</v>
      </c>
      <c r="AA21" s="98" t="s">
        <v>251</v>
      </c>
      <c r="AB21" s="98" t="s">
        <v>203</v>
      </c>
      <c r="AC21" s="98" t="s">
        <v>252</v>
      </c>
      <c r="AD21" s="91">
        <v>3</v>
      </c>
      <c r="AE21" s="169" t="s">
        <v>166</v>
      </c>
      <c r="AF21" s="168"/>
      <c r="AG21" s="98" t="s">
        <v>217</v>
      </c>
      <c r="AH21" s="98"/>
      <c r="AI21" s="86" t="s">
        <v>219</v>
      </c>
      <c r="AJ21" s="101"/>
      <c r="AK21" s="91"/>
      <c r="AL21" s="100" t="s">
        <v>253</v>
      </c>
      <c r="AM21" s="86" t="s">
        <v>176</v>
      </c>
      <c r="AN21" s="86" t="s">
        <v>175</v>
      </c>
      <c r="AO21" s="143">
        <f t="shared" si="1"/>
        <v>0</v>
      </c>
      <c r="AP21" s="85" t="s">
        <v>254</v>
      </c>
      <c r="AQ21" s="100" t="s">
        <v>111</v>
      </c>
      <c r="AR21" s="97" t="s">
        <v>125</v>
      </c>
      <c r="AV21" s="99"/>
      <c r="AW21" s="159" t="s">
        <v>255</v>
      </c>
      <c r="AX21" s="102"/>
      <c r="AY21" s="157" t="s">
        <v>256</v>
      </c>
      <c r="AZ21" s="159"/>
      <c r="BF21" s="103">
        <v>46234</v>
      </c>
      <c r="BG21" s="46"/>
      <c r="BH21" s="46"/>
      <c r="BI21" s="46">
        <f t="shared" si="2"/>
        <v>0</v>
      </c>
      <c r="BJ21" s="46">
        <f t="shared" si="3"/>
        <v>0</v>
      </c>
    </row>
    <row r="22" spans="1:62" ht="120" customHeight="1" x14ac:dyDescent="0.2">
      <c r="A22" s="170" t="s">
        <v>160</v>
      </c>
      <c r="B22" s="132"/>
      <c r="C22" s="150">
        <v>0</v>
      </c>
      <c r="D22" s="150">
        <v>0</v>
      </c>
      <c r="E22" s="133">
        <f t="shared" si="0"/>
        <v>0</v>
      </c>
      <c r="F22" s="134" t="s">
        <v>257</v>
      </c>
      <c r="G22" s="86" t="s">
        <v>258</v>
      </c>
      <c r="H22" s="86" t="s">
        <v>259</v>
      </c>
      <c r="I22" s="89"/>
      <c r="J22" s="90" t="s">
        <v>167</v>
      </c>
      <c r="K22" s="86"/>
      <c r="L22" s="86"/>
      <c r="M22" s="92" t="s">
        <v>146</v>
      </c>
      <c r="N22" s="86" t="s">
        <v>108</v>
      </c>
      <c r="O22" s="163" t="s">
        <v>162</v>
      </c>
      <c r="P22" s="163" t="s">
        <v>162</v>
      </c>
      <c r="Q22" s="91" t="s">
        <v>109</v>
      </c>
      <c r="R22" s="91" t="s">
        <v>170</v>
      </c>
      <c r="S22" s="91" t="s">
        <v>260</v>
      </c>
      <c r="T22" s="92">
        <v>10</v>
      </c>
      <c r="U22" s="93">
        <v>12</v>
      </c>
      <c r="V22" s="94">
        <v>46230</v>
      </c>
      <c r="W22" s="94">
        <v>46230</v>
      </c>
      <c r="X22" s="95">
        <v>9785171873028</v>
      </c>
      <c r="Y22" s="96">
        <v>352</v>
      </c>
      <c r="Z22" s="97">
        <v>0.3</v>
      </c>
      <c r="AA22" s="98" t="s">
        <v>143</v>
      </c>
      <c r="AB22" s="98" t="s">
        <v>157</v>
      </c>
      <c r="AC22" s="98" t="s">
        <v>144</v>
      </c>
      <c r="AD22" s="91" t="s">
        <v>110</v>
      </c>
      <c r="AE22" s="169" t="s">
        <v>166</v>
      </c>
      <c r="AF22" s="168"/>
      <c r="AG22" s="98" t="s">
        <v>261</v>
      </c>
      <c r="AH22" s="98"/>
      <c r="AI22" s="86" t="s">
        <v>262</v>
      </c>
      <c r="AJ22" s="101"/>
      <c r="AK22" s="91"/>
      <c r="AL22" s="100" t="s">
        <v>263</v>
      </c>
      <c r="AM22" s="86" t="s">
        <v>151</v>
      </c>
      <c r="AN22" s="86" t="s">
        <v>148</v>
      </c>
      <c r="AO22" s="143">
        <f t="shared" si="1"/>
        <v>0</v>
      </c>
      <c r="AP22" s="85" t="s">
        <v>264</v>
      </c>
      <c r="AQ22" s="100" t="s">
        <v>111</v>
      </c>
      <c r="AR22" s="97" t="s">
        <v>125</v>
      </c>
      <c r="AV22" s="99"/>
      <c r="AW22" s="159" t="s">
        <v>265</v>
      </c>
      <c r="AX22" s="102"/>
      <c r="AY22" s="157" t="s">
        <v>266</v>
      </c>
      <c r="AZ22" s="159"/>
      <c r="BF22" s="103">
        <v>46234</v>
      </c>
      <c r="BG22" s="46"/>
      <c r="BH22" s="46"/>
      <c r="BI22" s="46">
        <f t="shared" si="2"/>
        <v>0</v>
      </c>
      <c r="BJ22" s="46">
        <f t="shared" si="3"/>
        <v>0</v>
      </c>
    </row>
    <row r="23" spans="1:62" ht="120" customHeight="1" x14ac:dyDescent="0.2">
      <c r="A23" s="170" t="s">
        <v>160</v>
      </c>
      <c r="B23" s="132"/>
      <c r="C23" s="150">
        <v>0</v>
      </c>
      <c r="D23" s="150">
        <v>0</v>
      </c>
      <c r="E23" s="133">
        <f t="shared" si="0"/>
        <v>0</v>
      </c>
      <c r="F23" s="134" t="s">
        <v>267</v>
      </c>
      <c r="G23" s="86" t="s">
        <v>268</v>
      </c>
      <c r="H23" s="86" t="s">
        <v>210</v>
      </c>
      <c r="I23" s="89"/>
      <c r="J23" s="90" t="s">
        <v>165</v>
      </c>
      <c r="K23" s="86"/>
      <c r="L23" s="86"/>
      <c r="M23" s="92"/>
      <c r="N23" s="86" t="s">
        <v>211</v>
      </c>
      <c r="O23" s="163" t="s">
        <v>212</v>
      </c>
      <c r="P23" s="163" t="s">
        <v>212</v>
      </c>
      <c r="Q23" s="91" t="s">
        <v>109</v>
      </c>
      <c r="R23" s="91" t="s">
        <v>170</v>
      </c>
      <c r="S23" s="91" t="s">
        <v>269</v>
      </c>
      <c r="T23" s="92">
        <v>22</v>
      </c>
      <c r="U23" s="93">
        <v>25</v>
      </c>
      <c r="V23" s="94">
        <v>46231</v>
      </c>
      <c r="W23" s="94">
        <v>46231</v>
      </c>
      <c r="X23" s="95">
        <v>9785171898885</v>
      </c>
      <c r="Y23" s="96">
        <v>24</v>
      </c>
      <c r="Z23" s="97">
        <v>0.23</v>
      </c>
      <c r="AA23" s="98" t="s">
        <v>213</v>
      </c>
      <c r="AB23" s="98" t="s">
        <v>203</v>
      </c>
      <c r="AC23" s="98" t="s">
        <v>214</v>
      </c>
      <c r="AD23" s="91">
        <v>3</v>
      </c>
      <c r="AE23" s="169" t="s">
        <v>166</v>
      </c>
      <c r="AF23" s="168"/>
      <c r="AG23" s="98" t="s">
        <v>270</v>
      </c>
      <c r="AH23" s="98"/>
      <c r="AI23" s="86" t="s">
        <v>215</v>
      </c>
      <c r="AJ23" s="101"/>
      <c r="AK23" s="91"/>
      <c r="AL23" s="100" t="s">
        <v>271</v>
      </c>
      <c r="AM23" s="86" t="s">
        <v>185</v>
      </c>
      <c r="AN23" s="86" t="s">
        <v>175</v>
      </c>
      <c r="AO23" s="143">
        <f t="shared" si="1"/>
        <v>0</v>
      </c>
      <c r="AP23" s="85" t="s">
        <v>272</v>
      </c>
      <c r="AQ23" s="100" t="s">
        <v>145</v>
      </c>
      <c r="AR23" s="97" t="s">
        <v>125</v>
      </c>
      <c r="AV23" s="99"/>
      <c r="AW23" s="159" t="s">
        <v>273</v>
      </c>
      <c r="AX23" s="102"/>
      <c r="AY23" s="157" t="s">
        <v>274</v>
      </c>
      <c r="AZ23" s="159"/>
      <c r="BF23" s="103">
        <v>46234</v>
      </c>
      <c r="BG23" s="46"/>
      <c r="BH23" s="46"/>
      <c r="BI23" s="46">
        <f t="shared" si="2"/>
        <v>0</v>
      </c>
      <c r="BJ23" s="46">
        <f t="shared" si="3"/>
        <v>0</v>
      </c>
    </row>
    <row r="24" spans="1:62" ht="120" customHeight="1" x14ac:dyDescent="0.2">
      <c r="A24" s="170" t="s">
        <v>160</v>
      </c>
      <c r="B24" s="132"/>
      <c r="C24" s="150">
        <v>0</v>
      </c>
      <c r="D24" s="150">
        <v>0</v>
      </c>
      <c r="E24" s="133">
        <f t="shared" si="0"/>
        <v>0</v>
      </c>
      <c r="F24" s="134" t="s">
        <v>275</v>
      </c>
      <c r="G24" s="86" t="s">
        <v>171</v>
      </c>
      <c r="H24" s="86" t="s">
        <v>276</v>
      </c>
      <c r="I24" s="89"/>
      <c r="J24" s="90" t="s">
        <v>165</v>
      </c>
      <c r="K24" s="86"/>
      <c r="L24" s="86"/>
      <c r="M24" s="92" t="s">
        <v>142</v>
      </c>
      <c r="N24" s="86" t="s">
        <v>277</v>
      </c>
      <c r="O24" s="163" t="s">
        <v>178</v>
      </c>
      <c r="P24" s="163" t="s">
        <v>204</v>
      </c>
      <c r="Q24" s="91" t="s">
        <v>109</v>
      </c>
      <c r="R24" s="91" t="s">
        <v>170</v>
      </c>
      <c r="S24" s="91" t="s">
        <v>278</v>
      </c>
      <c r="T24" s="92">
        <v>22</v>
      </c>
      <c r="U24" s="93">
        <v>100</v>
      </c>
      <c r="V24" s="94">
        <v>46230</v>
      </c>
      <c r="W24" s="94">
        <v>46230</v>
      </c>
      <c r="X24" s="95">
        <v>9785171897758</v>
      </c>
      <c r="Y24" s="96">
        <v>1</v>
      </c>
      <c r="Z24" s="97">
        <v>2.3E-2</v>
      </c>
      <c r="AA24" s="98" t="s">
        <v>279</v>
      </c>
      <c r="AB24" s="98"/>
      <c r="AC24" s="98" t="s">
        <v>280</v>
      </c>
      <c r="AD24" s="91" t="s">
        <v>191</v>
      </c>
      <c r="AE24" s="169" t="s">
        <v>166</v>
      </c>
      <c r="AF24" s="168"/>
      <c r="AG24" s="98" t="s">
        <v>193</v>
      </c>
      <c r="AH24" s="98"/>
      <c r="AI24" s="86" t="s">
        <v>281</v>
      </c>
      <c r="AJ24" s="101"/>
      <c r="AK24" s="91"/>
      <c r="AL24" s="100" t="s">
        <v>282</v>
      </c>
      <c r="AM24" s="86" t="s">
        <v>194</v>
      </c>
      <c r="AN24" s="86" t="s">
        <v>175</v>
      </c>
      <c r="AO24" s="143">
        <f t="shared" si="1"/>
        <v>0</v>
      </c>
      <c r="AP24" s="85" t="s">
        <v>283</v>
      </c>
      <c r="AQ24" s="100" t="s">
        <v>141</v>
      </c>
      <c r="AR24" s="97" t="s">
        <v>125</v>
      </c>
      <c r="AV24" s="99"/>
      <c r="AW24" s="159" t="s">
        <v>284</v>
      </c>
      <c r="AX24" s="102" t="s">
        <v>285</v>
      </c>
      <c r="AY24" s="157" t="s">
        <v>286</v>
      </c>
      <c r="AZ24" s="159"/>
      <c r="BF24" s="103">
        <v>46234</v>
      </c>
      <c r="BG24" s="46"/>
      <c r="BH24" s="46"/>
      <c r="BI24" s="46">
        <f t="shared" si="2"/>
        <v>0</v>
      </c>
      <c r="BJ24" s="46">
        <f t="shared" si="3"/>
        <v>0</v>
      </c>
    </row>
    <row r="25" spans="1:62" ht="120" customHeight="1" x14ac:dyDescent="0.2">
      <c r="A25" s="170" t="s">
        <v>160</v>
      </c>
      <c r="B25" s="132"/>
      <c r="C25" s="150">
        <v>0</v>
      </c>
      <c r="D25" s="150">
        <v>0</v>
      </c>
      <c r="E25" s="133">
        <f t="shared" si="0"/>
        <v>0</v>
      </c>
      <c r="F25" s="134" t="s">
        <v>287</v>
      </c>
      <c r="G25" s="86" t="s">
        <v>171</v>
      </c>
      <c r="H25" s="86" t="s">
        <v>276</v>
      </c>
      <c r="I25" s="89"/>
      <c r="J25" s="90" t="s">
        <v>165</v>
      </c>
      <c r="K25" s="86"/>
      <c r="L25" s="86"/>
      <c r="M25" s="92" t="s">
        <v>142</v>
      </c>
      <c r="N25" s="86" t="s">
        <v>277</v>
      </c>
      <c r="O25" s="163" t="s">
        <v>178</v>
      </c>
      <c r="P25" s="163" t="s">
        <v>204</v>
      </c>
      <c r="Q25" s="91" t="s">
        <v>109</v>
      </c>
      <c r="R25" s="91" t="s">
        <v>170</v>
      </c>
      <c r="S25" s="91" t="s">
        <v>288</v>
      </c>
      <c r="T25" s="92">
        <v>22</v>
      </c>
      <c r="U25" s="93">
        <v>100</v>
      </c>
      <c r="V25" s="94">
        <v>46231</v>
      </c>
      <c r="W25" s="94">
        <v>46231</v>
      </c>
      <c r="X25" s="95">
        <v>9785171897932</v>
      </c>
      <c r="Y25" s="96">
        <v>2</v>
      </c>
      <c r="Z25" s="97">
        <v>2.5999999999999999E-2</v>
      </c>
      <c r="AA25" s="98" t="s">
        <v>279</v>
      </c>
      <c r="AB25" s="98"/>
      <c r="AC25" s="98" t="s">
        <v>280</v>
      </c>
      <c r="AD25" s="91" t="s">
        <v>191</v>
      </c>
      <c r="AE25" s="169" t="s">
        <v>166</v>
      </c>
      <c r="AF25" s="168"/>
      <c r="AG25" s="98" t="s">
        <v>193</v>
      </c>
      <c r="AH25" s="98"/>
      <c r="AI25" s="86" t="s">
        <v>281</v>
      </c>
      <c r="AJ25" s="101"/>
      <c r="AK25" s="91"/>
      <c r="AL25" s="100" t="s">
        <v>289</v>
      </c>
      <c r="AM25" s="86" t="s">
        <v>194</v>
      </c>
      <c r="AN25" s="86" t="s">
        <v>175</v>
      </c>
      <c r="AO25" s="143">
        <f t="shared" si="1"/>
        <v>0</v>
      </c>
      <c r="AP25" s="85" t="s">
        <v>290</v>
      </c>
      <c r="AQ25" s="100" t="s">
        <v>141</v>
      </c>
      <c r="AR25" s="97" t="s">
        <v>125</v>
      </c>
      <c r="AV25" s="99"/>
      <c r="AW25" s="159" t="s">
        <v>291</v>
      </c>
      <c r="AX25" s="102" t="s">
        <v>292</v>
      </c>
      <c r="AY25" s="157" t="s">
        <v>292</v>
      </c>
      <c r="AZ25" s="159"/>
      <c r="BF25" s="103">
        <v>46234</v>
      </c>
      <c r="BG25" s="46"/>
      <c r="BH25" s="46"/>
      <c r="BI25" s="46">
        <f t="shared" si="2"/>
        <v>0</v>
      </c>
      <c r="BJ25" s="46">
        <f t="shared" si="3"/>
        <v>0</v>
      </c>
    </row>
    <row r="26" spans="1:62" ht="120" customHeight="1" x14ac:dyDescent="0.2">
      <c r="A26" s="170" t="s">
        <v>160</v>
      </c>
      <c r="B26" s="132"/>
      <c r="C26" s="150">
        <v>0</v>
      </c>
      <c r="D26" s="150">
        <v>0</v>
      </c>
      <c r="E26" s="133">
        <f t="shared" si="0"/>
        <v>0</v>
      </c>
      <c r="F26" s="134" t="s">
        <v>293</v>
      </c>
      <c r="G26" s="86" t="s">
        <v>171</v>
      </c>
      <c r="H26" s="86" t="s">
        <v>276</v>
      </c>
      <c r="I26" s="89"/>
      <c r="J26" s="90" t="s">
        <v>165</v>
      </c>
      <c r="K26" s="86"/>
      <c r="L26" s="86"/>
      <c r="M26" s="92" t="s">
        <v>142</v>
      </c>
      <c r="N26" s="86" t="s">
        <v>277</v>
      </c>
      <c r="O26" s="163" t="s">
        <v>178</v>
      </c>
      <c r="P26" s="163" t="s">
        <v>204</v>
      </c>
      <c r="Q26" s="91" t="s">
        <v>109</v>
      </c>
      <c r="R26" s="91" t="s">
        <v>170</v>
      </c>
      <c r="S26" s="91" t="s">
        <v>294</v>
      </c>
      <c r="T26" s="92">
        <v>22</v>
      </c>
      <c r="U26" s="93">
        <v>100</v>
      </c>
      <c r="V26" s="94">
        <v>46231</v>
      </c>
      <c r="W26" s="94">
        <v>46231</v>
      </c>
      <c r="X26" s="95">
        <v>9785171898113</v>
      </c>
      <c r="Y26" s="96">
        <v>2</v>
      </c>
      <c r="Z26" s="97">
        <v>2.7E-2</v>
      </c>
      <c r="AA26" s="98" t="s">
        <v>279</v>
      </c>
      <c r="AB26" s="98"/>
      <c r="AC26" s="98" t="s">
        <v>280</v>
      </c>
      <c r="AD26" s="91" t="s">
        <v>191</v>
      </c>
      <c r="AE26" s="169" t="s">
        <v>166</v>
      </c>
      <c r="AF26" s="168"/>
      <c r="AG26" s="98" t="s">
        <v>193</v>
      </c>
      <c r="AH26" s="98"/>
      <c r="AI26" s="86" t="s">
        <v>281</v>
      </c>
      <c r="AJ26" s="101"/>
      <c r="AK26" s="91"/>
      <c r="AL26" s="100" t="s">
        <v>295</v>
      </c>
      <c r="AM26" s="86" t="s">
        <v>194</v>
      </c>
      <c r="AN26" s="86" t="s">
        <v>175</v>
      </c>
      <c r="AO26" s="143">
        <f t="shared" si="1"/>
        <v>0</v>
      </c>
      <c r="AP26" s="85" t="s">
        <v>296</v>
      </c>
      <c r="AQ26" s="100" t="s">
        <v>141</v>
      </c>
      <c r="AR26" s="97" t="s">
        <v>125</v>
      </c>
      <c r="AV26" s="99"/>
      <c r="AW26" s="159" t="s">
        <v>297</v>
      </c>
      <c r="AX26" s="102" t="s">
        <v>298</v>
      </c>
      <c r="AY26" s="157" t="s">
        <v>298</v>
      </c>
      <c r="AZ26" s="159"/>
      <c r="BF26" s="103">
        <v>46234</v>
      </c>
      <c r="BG26" s="46"/>
      <c r="BH26" s="46"/>
      <c r="BI26" s="46">
        <f t="shared" si="2"/>
        <v>0</v>
      </c>
      <c r="BJ26" s="46">
        <f t="shared" si="3"/>
        <v>0</v>
      </c>
    </row>
    <row r="27" spans="1:62" ht="120" customHeight="1" x14ac:dyDescent="0.2">
      <c r="A27" s="170" t="s">
        <v>160</v>
      </c>
      <c r="B27" s="132"/>
      <c r="C27" s="150">
        <v>0</v>
      </c>
      <c r="D27" s="150">
        <v>0</v>
      </c>
      <c r="E27" s="133">
        <f t="shared" si="0"/>
        <v>0</v>
      </c>
      <c r="F27" s="134" t="s">
        <v>299</v>
      </c>
      <c r="G27" s="86" t="s">
        <v>300</v>
      </c>
      <c r="H27" s="86" t="s">
        <v>207</v>
      </c>
      <c r="I27" s="89"/>
      <c r="J27" s="90" t="s">
        <v>165</v>
      </c>
      <c r="K27" s="86"/>
      <c r="L27" s="86"/>
      <c r="M27" s="92" t="s">
        <v>133</v>
      </c>
      <c r="N27" s="86" t="s">
        <v>108</v>
      </c>
      <c r="O27" s="163" t="s">
        <v>177</v>
      </c>
      <c r="P27" s="163" t="s">
        <v>183</v>
      </c>
      <c r="Q27" s="91" t="s">
        <v>109</v>
      </c>
      <c r="R27" s="91" t="s">
        <v>192</v>
      </c>
      <c r="S27" s="91" t="s">
        <v>301</v>
      </c>
      <c r="T27" s="92">
        <v>10</v>
      </c>
      <c r="U27" s="93">
        <v>8</v>
      </c>
      <c r="V27" s="94">
        <v>46223</v>
      </c>
      <c r="W27" s="94">
        <v>46223</v>
      </c>
      <c r="X27" s="95">
        <v>9785171869670</v>
      </c>
      <c r="Y27" s="96">
        <v>208</v>
      </c>
      <c r="Z27" s="97">
        <v>0.53300000000000003</v>
      </c>
      <c r="AA27" s="98" t="s">
        <v>134</v>
      </c>
      <c r="AB27" s="98" t="s">
        <v>168</v>
      </c>
      <c r="AC27" s="98" t="s">
        <v>135</v>
      </c>
      <c r="AD27" s="91" t="s">
        <v>110</v>
      </c>
      <c r="AE27" s="169" t="s">
        <v>166</v>
      </c>
      <c r="AF27" s="168"/>
      <c r="AG27" s="98" t="s">
        <v>270</v>
      </c>
      <c r="AH27" s="98"/>
      <c r="AI27" s="86" t="s">
        <v>208</v>
      </c>
      <c r="AJ27" s="101"/>
      <c r="AK27" s="91"/>
      <c r="AL27" s="100" t="s">
        <v>302</v>
      </c>
      <c r="AM27" s="86" t="s">
        <v>185</v>
      </c>
      <c r="AN27" s="86" t="s">
        <v>175</v>
      </c>
      <c r="AO27" s="143">
        <f t="shared" si="1"/>
        <v>0</v>
      </c>
      <c r="AP27" s="85" t="s">
        <v>303</v>
      </c>
      <c r="AQ27" s="100" t="s">
        <v>150</v>
      </c>
      <c r="AR27" s="97" t="s">
        <v>125</v>
      </c>
      <c r="AV27" s="99"/>
      <c r="AW27" s="159" t="s">
        <v>304</v>
      </c>
      <c r="AX27" s="102"/>
      <c r="AY27" s="157" t="s">
        <v>305</v>
      </c>
      <c r="AZ27" s="159"/>
      <c r="BF27" s="103">
        <v>46234</v>
      </c>
      <c r="BG27" s="46"/>
      <c r="BH27" s="46"/>
      <c r="BI27" s="46">
        <f t="shared" si="2"/>
        <v>0</v>
      </c>
      <c r="BJ27" s="46">
        <f t="shared" si="3"/>
        <v>0</v>
      </c>
    </row>
    <row r="28" spans="1:62" ht="120" customHeight="1" x14ac:dyDescent="0.2">
      <c r="A28" s="170" t="s">
        <v>160</v>
      </c>
      <c r="B28" s="132"/>
      <c r="C28" s="150">
        <v>0</v>
      </c>
      <c r="D28" s="150">
        <v>0</v>
      </c>
      <c r="E28" s="133">
        <f t="shared" si="0"/>
        <v>0</v>
      </c>
      <c r="F28" s="134" t="s">
        <v>306</v>
      </c>
      <c r="G28" s="86" t="s">
        <v>307</v>
      </c>
      <c r="H28" s="86" t="s">
        <v>308</v>
      </c>
      <c r="I28" s="89"/>
      <c r="J28" s="90" t="s">
        <v>165</v>
      </c>
      <c r="K28" s="86"/>
      <c r="L28" s="86"/>
      <c r="M28" s="92" t="s">
        <v>133</v>
      </c>
      <c r="N28" s="86" t="s">
        <v>108</v>
      </c>
      <c r="O28" s="163" t="s">
        <v>177</v>
      </c>
      <c r="P28" s="163" t="s">
        <v>309</v>
      </c>
      <c r="Q28" s="91" t="s">
        <v>109</v>
      </c>
      <c r="R28" s="91" t="s">
        <v>170</v>
      </c>
      <c r="S28" s="91" t="s">
        <v>310</v>
      </c>
      <c r="T28" s="92">
        <v>10</v>
      </c>
      <c r="U28" s="93">
        <v>8</v>
      </c>
      <c r="V28" s="94">
        <v>46210</v>
      </c>
      <c r="W28" s="94">
        <v>46210</v>
      </c>
      <c r="X28" s="95">
        <v>9785171575250</v>
      </c>
      <c r="Y28" s="96">
        <v>192</v>
      </c>
      <c r="Z28" s="97">
        <v>0.81299999999999994</v>
      </c>
      <c r="AA28" s="98" t="s">
        <v>138</v>
      </c>
      <c r="AB28" s="98" t="s">
        <v>152</v>
      </c>
      <c r="AC28" s="98" t="s">
        <v>139</v>
      </c>
      <c r="AD28" s="91" t="s">
        <v>110</v>
      </c>
      <c r="AE28" s="169" t="s">
        <v>166</v>
      </c>
      <c r="AF28" s="168"/>
      <c r="AG28" s="98" t="s">
        <v>222</v>
      </c>
      <c r="AH28" s="98"/>
      <c r="AI28" s="86" t="s">
        <v>311</v>
      </c>
      <c r="AJ28" s="101"/>
      <c r="AK28" s="91" t="s">
        <v>312</v>
      </c>
      <c r="AL28" s="100" t="s">
        <v>313</v>
      </c>
      <c r="AM28" s="86" t="s">
        <v>185</v>
      </c>
      <c r="AN28" s="86" t="s">
        <v>175</v>
      </c>
      <c r="AO28" s="143">
        <f t="shared" si="1"/>
        <v>0</v>
      </c>
      <c r="AP28" s="85" t="s">
        <v>314</v>
      </c>
      <c r="AQ28" s="100" t="s">
        <v>150</v>
      </c>
      <c r="AR28" s="97" t="s">
        <v>125</v>
      </c>
      <c r="AV28" s="99"/>
      <c r="AW28" s="159" t="s">
        <v>315</v>
      </c>
      <c r="AX28" s="102"/>
      <c r="AY28" s="157" t="s">
        <v>316</v>
      </c>
      <c r="AZ28" s="159"/>
      <c r="BF28" s="103">
        <v>46234</v>
      </c>
      <c r="BG28" s="46"/>
      <c r="BH28" s="46"/>
      <c r="BI28" s="46">
        <f t="shared" si="2"/>
        <v>0</v>
      </c>
      <c r="BJ28" s="46">
        <f t="shared" si="3"/>
        <v>0</v>
      </c>
    </row>
    <row r="29" spans="1:62" ht="120" customHeight="1" x14ac:dyDescent="0.2">
      <c r="A29" s="170" t="s">
        <v>160</v>
      </c>
      <c r="B29" s="132"/>
      <c r="C29" s="150">
        <v>0</v>
      </c>
      <c r="D29" s="150">
        <v>0</v>
      </c>
      <c r="E29" s="133">
        <f t="shared" si="0"/>
        <v>0</v>
      </c>
      <c r="F29" s="134" t="s">
        <v>317</v>
      </c>
      <c r="G29" s="86" t="s">
        <v>318</v>
      </c>
      <c r="H29" s="86" t="s">
        <v>199</v>
      </c>
      <c r="I29" s="89"/>
      <c r="J29" s="90" t="s">
        <v>165</v>
      </c>
      <c r="K29" s="86"/>
      <c r="L29" s="86"/>
      <c r="M29" s="92" t="s">
        <v>146</v>
      </c>
      <c r="N29" s="86" t="s">
        <v>108</v>
      </c>
      <c r="O29" s="163" t="s">
        <v>169</v>
      </c>
      <c r="P29" s="163" t="s">
        <v>169</v>
      </c>
      <c r="Q29" s="91" t="s">
        <v>109</v>
      </c>
      <c r="R29" s="91" t="s">
        <v>170</v>
      </c>
      <c r="S29" s="91" t="s">
        <v>319</v>
      </c>
      <c r="T29" s="92">
        <v>22</v>
      </c>
      <c r="U29" s="93">
        <v>10</v>
      </c>
      <c r="V29" s="94">
        <v>46206</v>
      </c>
      <c r="W29" s="94">
        <v>46206</v>
      </c>
      <c r="X29" s="95">
        <v>9785171868789</v>
      </c>
      <c r="Y29" s="96">
        <v>640</v>
      </c>
      <c r="Z29" s="97">
        <v>0.44400000000000001</v>
      </c>
      <c r="AA29" s="98" t="s">
        <v>143</v>
      </c>
      <c r="AB29" s="98" t="s">
        <v>163</v>
      </c>
      <c r="AC29" s="98" t="s">
        <v>144</v>
      </c>
      <c r="AD29" s="91" t="s">
        <v>110</v>
      </c>
      <c r="AE29" s="169" t="s">
        <v>166</v>
      </c>
      <c r="AF29" s="168"/>
      <c r="AG29" s="98" t="s">
        <v>196</v>
      </c>
      <c r="AH29" s="98"/>
      <c r="AI29" s="86" t="s">
        <v>200</v>
      </c>
      <c r="AJ29" s="101"/>
      <c r="AK29" s="91"/>
      <c r="AL29" s="100" t="s">
        <v>320</v>
      </c>
      <c r="AM29" s="86" t="s">
        <v>187</v>
      </c>
      <c r="AN29" s="86" t="s">
        <v>148</v>
      </c>
      <c r="AO29" s="143">
        <f t="shared" si="1"/>
        <v>0</v>
      </c>
      <c r="AP29" s="85" t="s">
        <v>321</v>
      </c>
      <c r="AQ29" s="100" t="s">
        <v>149</v>
      </c>
      <c r="AR29" s="97" t="s">
        <v>125</v>
      </c>
      <c r="AV29" s="99"/>
      <c r="AW29" s="159" t="s">
        <v>322</v>
      </c>
      <c r="AX29" s="102" t="s">
        <v>323</v>
      </c>
      <c r="AY29" s="157" t="s">
        <v>324</v>
      </c>
      <c r="AZ29" s="159"/>
      <c r="BF29" s="103">
        <v>46234</v>
      </c>
      <c r="BG29" s="46"/>
      <c r="BH29" s="46"/>
      <c r="BI29" s="46">
        <f t="shared" si="2"/>
        <v>0</v>
      </c>
      <c r="BJ29" s="46">
        <f t="shared" si="3"/>
        <v>0</v>
      </c>
    </row>
    <row r="30" spans="1:62" ht="120" customHeight="1" x14ac:dyDescent="0.2">
      <c r="A30" s="170" t="s">
        <v>160</v>
      </c>
      <c r="B30" s="132"/>
      <c r="C30" s="150">
        <v>0</v>
      </c>
      <c r="D30" s="150">
        <v>0</v>
      </c>
      <c r="E30" s="133">
        <f t="shared" si="0"/>
        <v>0</v>
      </c>
      <c r="F30" s="134" t="s">
        <v>325</v>
      </c>
      <c r="G30" s="86" t="s">
        <v>326</v>
      </c>
      <c r="H30" s="86" t="s">
        <v>158</v>
      </c>
      <c r="I30" s="89"/>
      <c r="J30" s="90" t="s">
        <v>165</v>
      </c>
      <c r="K30" s="86"/>
      <c r="L30" s="86"/>
      <c r="M30" s="92" t="s">
        <v>146</v>
      </c>
      <c r="N30" s="86" t="s">
        <v>108</v>
      </c>
      <c r="O30" s="163" t="s">
        <v>153</v>
      </c>
      <c r="P30" s="163" t="s">
        <v>153</v>
      </c>
      <c r="Q30" s="91" t="s">
        <v>109</v>
      </c>
      <c r="R30" s="91" t="s">
        <v>170</v>
      </c>
      <c r="S30" s="91" t="s">
        <v>327</v>
      </c>
      <c r="T30" s="92">
        <v>10</v>
      </c>
      <c r="U30" s="93">
        <v>12</v>
      </c>
      <c r="V30" s="94">
        <v>46231</v>
      </c>
      <c r="W30" s="94">
        <v>46231</v>
      </c>
      <c r="X30" s="95">
        <v>9785171708092</v>
      </c>
      <c r="Y30" s="96">
        <v>608</v>
      </c>
      <c r="Z30" s="97">
        <v>0.30299999999999999</v>
      </c>
      <c r="AA30" s="98" t="s">
        <v>155</v>
      </c>
      <c r="AB30" s="98" t="s">
        <v>163</v>
      </c>
      <c r="AC30" s="98" t="s">
        <v>156</v>
      </c>
      <c r="AD30" s="91">
        <v>3</v>
      </c>
      <c r="AE30" s="169" t="s">
        <v>166</v>
      </c>
      <c r="AF30" s="168"/>
      <c r="AG30" s="98" t="s">
        <v>196</v>
      </c>
      <c r="AH30" s="98"/>
      <c r="AI30" s="86" t="s">
        <v>159</v>
      </c>
      <c r="AJ30" s="101"/>
      <c r="AK30" s="91"/>
      <c r="AL30" s="100" t="s">
        <v>328</v>
      </c>
      <c r="AM30" s="86" t="s">
        <v>187</v>
      </c>
      <c r="AN30" s="86" t="s">
        <v>148</v>
      </c>
      <c r="AO30" s="143">
        <f t="shared" si="1"/>
        <v>0</v>
      </c>
      <c r="AP30" s="85" t="s">
        <v>329</v>
      </c>
      <c r="AQ30" s="100" t="s">
        <v>150</v>
      </c>
      <c r="AR30" s="97" t="s">
        <v>125</v>
      </c>
      <c r="AV30" s="99"/>
      <c r="AW30" s="159" t="s">
        <v>330</v>
      </c>
      <c r="AX30" s="102" t="s">
        <v>331</v>
      </c>
      <c r="AY30" s="157" t="s">
        <v>332</v>
      </c>
      <c r="AZ30" s="159"/>
      <c r="BF30" s="103">
        <v>46234</v>
      </c>
      <c r="BG30" s="46"/>
      <c r="BH30" s="46"/>
      <c r="BI30" s="46">
        <f t="shared" si="2"/>
        <v>0</v>
      </c>
      <c r="BJ30" s="46">
        <f t="shared" si="3"/>
        <v>0</v>
      </c>
    </row>
    <row r="31" spans="1:62" ht="120" customHeight="1" x14ac:dyDescent="0.2">
      <c r="A31" s="170" t="s">
        <v>160</v>
      </c>
      <c r="B31" s="132"/>
      <c r="C31" s="150">
        <v>0</v>
      </c>
      <c r="D31" s="150">
        <v>0</v>
      </c>
      <c r="E31" s="133">
        <f t="shared" si="0"/>
        <v>0</v>
      </c>
      <c r="F31" s="134" t="s">
        <v>333</v>
      </c>
      <c r="G31" s="86" t="s">
        <v>334</v>
      </c>
      <c r="H31" s="86" t="s">
        <v>158</v>
      </c>
      <c r="I31" s="89"/>
      <c r="J31" s="90" t="s">
        <v>165</v>
      </c>
      <c r="K31" s="86"/>
      <c r="L31" s="86"/>
      <c r="M31" s="92" t="s">
        <v>146</v>
      </c>
      <c r="N31" s="86" t="s">
        <v>108</v>
      </c>
      <c r="O31" s="163" t="s">
        <v>180</v>
      </c>
      <c r="P31" s="163" t="s">
        <v>201</v>
      </c>
      <c r="Q31" s="91" t="s">
        <v>109</v>
      </c>
      <c r="R31" s="91" t="s">
        <v>170</v>
      </c>
      <c r="S31" s="91" t="s">
        <v>335</v>
      </c>
      <c r="T31" s="92">
        <v>10</v>
      </c>
      <c r="U31" s="93">
        <v>12</v>
      </c>
      <c r="V31" s="94">
        <v>46231</v>
      </c>
      <c r="W31" s="94">
        <v>46231</v>
      </c>
      <c r="X31" s="95">
        <v>9785171858049</v>
      </c>
      <c r="Y31" s="96">
        <v>608</v>
      </c>
      <c r="Z31" s="97">
        <v>0.3</v>
      </c>
      <c r="AA31" s="98" t="s">
        <v>155</v>
      </c>
      <c r="AB31" s="98" t="s">
        <v>163</v>
      </c>
      <c r="AC31" s="98" t="s">
        <v>156</v>
      </c>
      <c r="AD31" s="91">
        <v>3</v>
      </c>
      <c r="AE31" s="169" t="s">
        <v>166</v>
      </c>
      <c r="AF31" s="168"/>
      <c r="AG31" s="98" t="s">
        <v>195</v>
      </c>
      <c r="AH31" s="98"/>
      <c r="AI31" s="86" t="s">
        <v>159</v>
      </c>
      <c r="AJ31" s="101"/>
      <c r="AK31" s="91" t="s">
        <v>336</v>
      </c>
      <c r="AL31" s="100" t="s">
        <v>337</v>
      </c>
      <c r="AM31" s="86" t="s">
        <v>188</v>
      </c>
      <c r="AN31" s="86" t="s">
        <v>148</v>
      </c>
      <c r="AO31" s="143">
        <f t="shared" si="1"/>
        <v>0</v>
      </c>
      <c r="AP31" s="85" t="s">
        <v>338</v>
      </c>
      <c r="AQ31" s="100" t="s">
        <v>111</v>
      </c>
      <c r="AR31" s="97" t="s">
        <v>125</v>
      </c>
      <c r="AV31" s="99"/>
      <c r="AW31" s="159" t="s">
        <v>339</v>
      </c>
      <c r="AX31" s="102" t="s">
        <v>340</v>
      </c>
      <c r="AY31" s="157" t="s">
        <v>341</v>
      </c>
      <c r="AZ31" s="159"/>
      <c r="BF31" s="103">
        <v>46234</v>
      </c>
      <c r="BG31" s="46"/>
      <c r="BH31" s="46"/>
      <c r="BI31" s="46">
        <f t="shared" si="2"/>
        <v>0</v>
      </c>
      <c r="BJ31" s="46">
        <f t="shared" si="3"/>
        <v>0</v>
      </c>
    </row>
    <row r="32" spans="1:62" ht="120" customHeight="1" x14ac:dyDescent="0.2">
      <c r="A32" s="170" t="s">
        <v>160</v>
      </c>
      <c r="B32" s="132"/>
      <c r="C32" s="150">
        <v>0</v>
      </c>
      <c r="D32" s="150">
        <v>0</v>
      </c>
      <c r="E32" s="133">
        <f t="shared" si="0"/>
        <v>0</v>
      </c>
      <c r="F32" s="134" t="s">
        <v>342</v>
      </c>
      <c r="G32" s="86" t="s">
        <v>343</v>
      </c>
      <c r="H32" s="86" t="s">
        <v>158</v>
      </c>
      <c r="I32" s="89"/>
      <c r="J32" s="90" t="s">
        <v>165</v>
      </c>
      <c r="K32" s="86"/>
      <c r="L32" s="86"/>
      <c r="M32" s="92" t="s">
        <v>146</v>
      </c>
      <c r="N32" s="86" t="s">
        <v>108</v>
      </c>
      <c r="O32" s="163" t="s">
        <v>153</v>
      </c>
      <c r="P32" s="163" t="s">
        <v>153</v>
      </c>
      <c r="Q32" s="91" t="s">
        <v>109</v>
      </c>
      <c r="R32" s="91" t="s">
        <v>170</v>
      </c>
      <c r="S32" s="91" t="s">
        <v>344</v>
      </c>
      <c r="T32" s="92">
        <v>10</v>
      </c>
      <c r="U32" s="93">
        <v>12</v>
      </c>
      <c r="V32" s="94">
        <v>46230</v>
      </c>
      <c r="W32" s="94">
        <v>46230</v>
      </c>
      <c r="X32" s="95">
        <v>9785171841911</v>
      </c>
      <c r="Y32" s="96">
        <v>384</v>
      </c>
      <c r="Z32" s="97">
        <v>0.24199999999999999</v>
      </c>
      <c r="AA32" s="98" t="s">
        <v>155</v>
      </c>
      <c r="AB32" s="98" t="s">
        <v>147</v>
      </c>
      <c r="AC32" s="98" t="s">
        <v>156</v>
      </c>
      <c r="AD32" s="91">
        <v>3</v>
      </c>
      <c r="AE32" s="169" t="s">
        <v>166</v>
      </c>
      <c r="AF32" s="168"/>
      <c r="AG32" s="98" t="s">
        <v>184</v>
      </c>
      <c r="AH32" s="98"/>
      <c r="AI32" s="86" t="s">
        <v>159</v>
      </c>
      <c r="AJ32" s="101"/>
      <c r="AK32" s="91" t="s">
        <v>345</v>
      </c>
      <c r="AL32" s="100" t="s">
        <v>346</v>
      </c>
      <c r="AM32" s="86" t="s">
        <v>187</v>
      </c>
      <c r="AN32" s="86" t="s">
        <v>148</v>
      </c>
      <c r="AO32" s="143">
        <f t="shared" si="1"/>
        <v>0</v>
      </c>
      <c r="AP32" s="85" t="s">
        <v>347</v>
      </c>
      <c r="AQ32" s="100" t="s">
        <v>150</v>
      </c>
      <c r="AR32" s="97" t="s">
        <v>125</v>
      </c>
      <c r="AV32" s="99"/>
      <c r="AW32" s="159" t="s">
        <v>348</v>
      </c>
      <c r="AX32" s="102"/>
      <c r="AY32" s="157" t="s">
        <v>349</v>
      </c>
      <c r="AZ32" s="159"/>
      <c r="BF32" s="103">
        <v>46234</v>
      </c>
      <c r="BG32" s="46"/>
      <c r="BH32" s="46"/>
      <c r="BI32" s="46">
        <f t="shared" si="2"/>
        <v>0</v>
      </c>
      <c r="BJ32" s="46">
        <f t="shared" si="3"/>
        <v>0</v>
      </c>
    </row>
    <row r="33" spans="1:62" ht="120" customHeight="1" x14ac:dyDescent="0.2">
      <c r="A33" s="170" t="s">
        <v>160</v>
      </c>
      <c r="B33" s="132"/>
      <c r="C33" s="150">
        <v>0</v>
      </c>
      <c r="D33" s="150">
        <v>0</v>
      </c>
      <c r="E33" s="133">
        <f t="shared" si="0"/>
        <v>0</v>
      </c>
      <c r="F33" s="134" t="s">
        <v>350</v>
      </c>
      <c r="G33" s="86" t="s">
        <v>351</v>
      </c>
      <c r="H33" s="86" t="s">
        <v>158</v>
      </c>
      <c r="I33" s="89"/>
      <c r="J33" s="90" t="s">
        <v>165</v>
      </c>
      <c r="K33" s="86"/>
      <c r="L33" s="86"/>
      <c r="M33" s="92" t="s">
        <v>146</v>
      </c>
      <c r="N33" s="86" t="s">
        <v>108</v>
      </c>
      <c r="O33" s="163" t="s">
        <v>182</v>
      </c>
      <c r="P33" s="163" t="s">
        <v>182</v>
      </c>
      <c r="Q33" s="91" t="s">
        <v>109</v>
      </c>
      <c r="R33" s="91" t="s">
        <v>170</v>
      </c>
      <c r="S33" s="91" t="s">
        <v>352</v>
      </c>
      <c r="T33" s="92">
        <v>10</v>
      </c>
      <c r="U33" s="93">
        <v>12</v>
      </c>
      <c r="V33" s="94">
        <v>46231</v>
      </c>
      <c r="W33" s="94">
        <v>46231</v>
      </c>
      <c r="X33" s="95">
        <v>9785171827571</v>
      </c>
      <c r="Y33" s="96">
        <v>608</v>
      </c>
      <c r="Z33" s="97">
        <v>0.30499999999999999</v>
      </c>
      <c r="AA33" s="98" t="s">
        <v>155</v>
      </c>
      <c r="AB33" s="98" t="s">
        <v>163</v>
      </c>
      <c r="AC33" s="98" t="s">
        <v>156</v>
      </c>
      <c r="AD33" s="91">
        <v>3</v>
      </c>
      <c r="AE33" s="169" t="s">
        <v>166</v>
      </c>
      <c r="AF33" s="168"/>
      <c r="AG33" s="98" t="s">
        <v>179</v>
      </c>
      <c r="AH33" s="98"/>
      <c r="AI33" s="86" t="s">
        <v>159</v>
      </c>
      <c r="AJ33" s="101"/>
      <c r="AK33" s="91" t="s">
        <v>353</v>
      </c>
      <c r="AL33" s="100" t="s">
        <v>354</v>
      </c>
      <c r="AM33" s="86" t="s">
        <v>188</v>
      </c>
      <c r="AN33" s="86" t="s">
        <v>148</v>
      </c>
      <c r="AO33" s="143">
        <f t="shared" si="1"/>
        <v>0</v>
      </c>
      <c r="AP33" s="85" t="s">
        <v>355</v>
      </c>
      <c r="AQ33" s="100" t="s">
        <v>111</v>
      </c>
      <c r="AR33" s="97" t="s">
        <v>125</v>
      </c>
      <c r="AV33" s="99"/>
      <c r="AW33" s="159" t="s">
        <v>356</v>
      </c>
      <c r="AX33" s="102" t="s">
        <v>357</v>
      </c>
      <c r="AY33" s="157" t="s">
        <v>358</v>
      </c>
      <c r="AZ33" s="159"/>
      <c r="BF33" s="103">
        <v>46234</v>
      </c>
      <c r="BG33" s="46"/>
      <c r="BH33" s="46"/>
      <c r="BI33" s="46">
        <f t="shared" si="2"/>
        <v>0</v>
      </c>
      <c r="BJ33" s="46">
        <f t="shared" si="3"/>
        <v>0</v>
      </c>
    </row>
    <row r="34" spans="1:62" ht="120" customHeight="1" x14ac:dyDescent="0.2">
      <c r="A34" s="170" t="s">
        <v>160</v>
      </c>
      <c r="B34" s="132"/>
      <c r="C34" s="150">
        <v>0</v>
      </c>
      <c r="D34" s="150">
        <v>0</v>
      </c>
      <c r="E34" s="133">
        <f t="shared" si="0"/>
        <v>0</v>
      </c>
      <c r="F34" s="134" t="s">
        <v>359</v>
      </c>
      <c r="G34" s="86" t="s">
        <v>360</v>
      </c>
      <c r="H34" s="86" t="s">
        <v>158</v>
      </c>
      <c r="I34" s="89"/>
      <c r="J34" s="90" t="s">
        <v>165</v>
      </c>
      <c r="K34" s="86"/>
      <c r="L34" s="86"/>
      <c r="M34" s="92" t="s">
        <v>146</v>
      </c>
      <c r="N34" s="86" t="s">
        <v>108</v>
      </c>
      <c r="O34" s="163" t="s">
        <v>153</v>
      </c>
      <c r="P34" s="163" t="s">
        <v>153</v>
      </c>
      <c r="Q34" s="91" t="s">
        <v>109</v>
      </c>
      <c r="R34" s="91" t="s">
        <v>170</v>
      </c>
      <c r="S34" s="91" t="s">
        <v>361</v>
      </c>
      <c r="T34" s="92">
        <v>10</v>
      </c>
      <c r="U34" s="93">
        <v>8</v>
      </c>
      <c r="V34" s="94">
        <v>46231</v>
      </c>
      <c r="W34" s="94">
        <v>46231</v>
      </c>
      <c r="X34" s="95">
        <v>9785171872014</v>
      </c>
      <c r="Y34" s="96">
        <v>672</v>
      </c>
      <c r="Z34" s="97">
        <v>0.33300000000000002</v>
      </c>
      <c r="AA34" s="98" t="s">
        <v>155</v>
      </c>
      <c r="AB34" s="98" t="s">
        <v>163</v>
      </c>
      <c r="AC34" s="98" t="s">
        <v>156</v>
      </c>
      <c r="AD34" s="91">
        <v>3</v>
      </c>
      <c r="AE34" s="169" t="s">
        <v>166</v>
      </c>
      <c r="AF34" s="168"/>
      <c r="AG34" s="98" t="s">
        <v>181</v>
      </c>
      <c r="AH34" s="98"/>
      <c r="AI34" s="86" t="s">
        <v>159</v>
      </c>
      <c r="AJ34" s="101"/>
      <c r="AK34" s="91" t="s">
        <v>362</v>
      </c>
      <c r="AL34" s="100" t="s">
        <v>363</v>
      </c>
      <c r="AM34" s="86" t="s">
        <v>186</v>
      </c>
      <c r="AN34" s="86" t="s">
        <v>148</v>
      </c>
      <c r="AO34" s="143">
        <f t="shared" si="1"/>
        <v>0</v>
      </c>
      <c r="AP34" s="85" t="s">
        <v>364</v>
      </c>
      <c r="AQ34" s="100" t="s">
        <v>111</v>
      </c>
      <c r="AR34" s="97" t="s">
        <v>125</v>
      </c>
      <c r="AV34" s="99"/>
      <c r="AW34" s="159" t="s">
        <v>365</v>
      </c>
      <c r="AX34" s="102" t="s">
        <v>366</v>
      </c>
      <c r="AY34" s="157" t="s">
        <v>367</v>
      </c>
      <c r="AZ34" s="159"/>
      <c r="BF34" s="103">
        <v>46234</v>
      </c>
      <c r="BG34" s="46"/>
      <c r="BH34" s="46"/>
      <c r="BI34" s="46">
        <f t="shared" si="2"/>
        <v>0</v>
      </c>
      <c r="BJ34" s="46">
        <f t="shared" si="3"/>
        <v>0</v>
      </c>
    </row>
  </sheetData>
  <sheetProtection formatCells="0" formatColumns="0" formatRows="0" sort="0" autoFilter="0"/>
  <autoFilter ref="A17:BN34">
    <sortState ref="A18:BN34">
      <sortCondition ref="AW17:AW34"/>
    </sortState>
  </autoFilter>
  <sortState ref="A18:BF678">
    <sortCondition ref="AM18:AM678"/>
    <sortCondition ref="AW18:AW678"/>
  </sortState>
  <mergeCells count="15">
    <mergeCell ref="A2:E3"/>
    <mergeCell ref="F2:H2"/>
    <mergeCell ref="F3:H3"/>
    <mergeCell ref="F6:J6"/>
    <mergeCell ref="I2:J2"/>
    <mergeCell ref="I3:J3"/>
    <mergeCell ref="J7:J8"/>
    <mergeCell ref="Q7:T8"/>
    <mergeCell ref="Q1:U1"/>
    <mergeCell ref="Q9:T10"/>
    <mergeCell ref="K11:T15"/>
    <mergeCell ref="K9:O10"/>
    <mergeCell ref="K7:O8"/>
    <mergeCell ref="K6:T6"/>
    <mergeCell ref="K2:T3"/>
  </mergeCells>
  <phoneticPr fontId="7" type="noConversion"/>
  <conditionalFormatting sqref="AL1:AL17">
    <cfRule type="duplicateValues" dxfId="6" priority="9683"/>
    <cfRule type="duplicateValues" dxfId="5" priority="9684"/>
  </conditionalFormatting>
  <conditionalFormatting sqref="AL1:AL17">
    <cfRule type="duplicateValues" dxfId="4" priority="9685"/>
  </conditionalFormatting>
  <conditionalFormatting sqref="AL35:AL1048576 AL1:AL17">
    <cfRule type="duplicateValues" dxfId="3" priority="9728"/>
  </conditionalFormatting>
  <conditionalFormatting sqref="X35:X1048576 X1:X17">
    <cfRule type="duplicateValues" dxfId="2" priority="9732"/>
  </conditionalFormatting>
  <conditionalFormatting sqref="AL35:AL1048576">
    <cfRule type="duplicateValues" dxfId="1" priority="9735"/>
  </conditionalFormatting>
  <conditionalFormatting sqref="AL35:AL1048576">
    <cfRule type="duplicateValues" dxfId="0" priority="9739"/>
  </conditionalFormatting>
  <pageMargins left="0.39370078740157483" right="0.39370078740157483" top="0.39370078740157483" bottom="0.39370078740157483" header="0" footer="0"/>
  <pageSetup paperSize="9" scale="68" fitToWidth="2" fitToHeight="32767"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2026-08-03T08:30:51Z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