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6" windowHeight="9396"/>
  </bookViews>
  <sheets>
    <sheet name="Лист1" sheetId="1" r:id="rId1"/>
    <sheet name="Ссылки" sheetId="2" r:id="rId2"/>
  </sheets>
  <definedNames>
    <definedName name="_xlnm._FilterDatabase" localSheetId="0" hidden="1">Лист1!$A$5:$P$113</definedName>
    <definedName name="курс">Лист1!#REF!</definedName>
    <definedName name="наценка">Лист1!#REF!</definedName>
    <definedName name="НДС">Лист1!$J$4</definedName>
    <definedName name="перс">Лист1!$K$4</definedName>
  </definedNames>
  <calcPr calcId="144525" refMode="R1C1"/>
</workbook>
</file>

<file path=xl/calcChain.xml><?xml version="1.0" encoding="utf-8"?>
<calcChain xmlns="http://schemas.openxmlformats.org/spreadsheetml/2006/main">
  <c r="K113" i="1" l="1"/>
  <c r="K112" i="1"/>
  <c r="O112" i="1" s="1"/>
  <c r="K111" i="1"/>
  <c r="O111" i="1"/>
  <c r="K110" i="1"/>
  <c r="O110" i="1" s="1"/>
  <c r="K109" i="1"/>
  <c r="K108" i="1"/>
  <c r="P108" i="1"/>
  <c r="K106" i="1"/>
  <c r="O106" i="1" s="1"/>
  <c r="K105" i="1"/>
  <c r="P105" i="1"/>
  <c r="K104" i="1"/>
  <c r="K103" i="1"/>
  <c r="O103" i="1"/>
  <c r="K101" i="1"/>
  <c r="P101" i="1"/>
  <c r="K100" i="1"/>
  <c r="P100" i="1"/>
  <c r="K99" i="1"/>
  <c r="K98" i="1"/>
  <c r="K97" i="1"/>
  <c r="P97" i="1"/>
  <c r="K96" i="1"/>
  <c r="P96" i="1"/>
  <c r="K94" i="1"/>
  <c r="K92" i="1"/>
  <c r="O92" i="1"/>
  <c r="K91" i="1"/>
  <c r="O91" i="1" s="1"/>
  <c r="K89" i="1"/>
  <c r="P89" i="1"/>
  <c r="K88" i="1"/>
  <c r="K87" i="1"/>
  <c r="O87" i="1"/>
  <c r="K86" i="1"/>
  <c r="P86" i="1"/>
  <c r="K84" i="1"/>
  <c r="O84" i="1"/>
  <c r="K83" i="1"/>
  <c r="K82" i="1"/>
  <c r="P82" i="1"/>
  <c r="K81" i="1"/>
  <c r="O81" i="1"/>
  <c r="K80" i="1"/>
  <c r="O80" i="1" s="1"/>
  <c r="K79" i="1"/>
  <c r="K78" i="1"/>
  <c r="O78" i="1" s="1"/>
  <c r="K77" i="1"/>
  <c r="O77" i="1"/>
  <c r="K76" i="1"/>
  <c r="O76" i="1" s="1"/>
  <c r="K74" i="1"/>
  <c r="K73" i="1"/>
  <c r="O73" i="1"/>
  <c r="K72" i="1"/>
  <c r="O72" i="1" s="1"/>
  <c r="K70" i="1"/>
  <c r="O70" i="1"/>
  <c r="K68" i="1"/>
  <c r="K66" i="1"/>
  <c r="K65" i="1"/>
  <c r="P65" i="1"/>
  <c r="K63" i="1"/>
  <c r="O63" i="1" s="1"/>
  <c r="K62" i="1"/>
  <c r="K61" i="1"/>
  <c r="O61" i="1" s="1"/>
  <c r="K59" i="1"/>
  <c r="O59" i="1"/>
  <c r="K58" i="1"/>
  <c r="P58" i="1"/>
  <c r="K57" i="1"/>
  <c r="K56" i="1"/>
  <c r="O56" i="1"/>
  <c r="K55" i="1"/>
  <c r="O55" i="1" s="1"/>
  <c r="K54" i="1"/>
  <c r="O54" i="1"/>
  <c r="K53" i="1"/>
  <c r="K52" i="1"/>
  <c r="K50" i="1"/>
  <c r="P50" i="1"/>
  <c r="K49" i="1"/>
  <c r="P49" i="1"/>
  <c r="K48" i="1"/>
  <c r="K47" i="1"/>
  <c r="K46" i="1"/>
  <c r="P46" i="1"/>
  <c r="K45" i="1"/>
  <c r="O45" i="1"/>
  <c r="K44" i="1"/>
  <c r="K43" i="1"/>
  <c r="O43" i="1"/>
  <c r="K41" i="1"/>
  <c r="O41" i="1" s="1"/>
  <c r="K40" i="1"/>
  <c r="O40" i="1"/>
  <c r="K39" i="1"/>
  <c r="O39" i="1" s="1"/>
  <c r="K38" i="1"/>
  <c r="P38" i="1"/>
  <c r="K36" i="1"/>
  <c r="O36" i="1"/>
  <c r="K35" i="1"/>
  <c r="O35" i="1" s="1"/>
  <c r="K34" i="1"/>
  <c r="K33" i="1"/>
  <c r="K32" i="1"/>
  <c r="P32" i="1"/>
  <c r="K30" i="1"/>
  <c r="P30" i="1"/>
  <c r="K29" i="1"/>
  <c r="O29" i="1" s="1"/>
  <c r="K28" i="1"/>
  <c r="O28" i="1"/>
  <c r="K27" i="1"/>
  <c r="P27" i="1"/>
  <c r="K26" i="1"/>
  <c r="P26" i="1"/>
  <c r="K25" i="1"/>
  <c r="K24" i="1"/>
  <c r="O24" i="1"/>
  <c r="K23" i="1"/>
  <c r="O23" i="1" s="1"/>
  <c r="K22" i="1"/>
  <c r="P22" i="1"/>
  <c r="K21" i="1"/>
  <c r="O21" i="1" s="1"/>
  <c r="K19" i="1"/>
  <c r="O19" i="1" s="1"/>
  <c r="K18" i="1"/>
  <c r="O18" i="1"/>
  <c r="K17" i="1"/>
  <c r="P17" i="1"/>
  <c r="K16" i="1"/>
  <c r="K15" i="1"/>
  <c r="O15" i="1" s="1"/>
  <c r="K14" i="1"/>
  <c r="P14" i="1"/>
  <c r="K13" i="1"/>
  <c r="O13" i="1"/>
  <c r="K12" i="1"/>
  <c r="O12" i="1" s="1"/>
  <c r="K11" i="1"/>
  <c r="O11" i="1"/>
  <c r="K10" i="1"/>
  <c r="P10" i="1"/>
  <c r="K9" i="1"/>
  <c r="O9" i="1"/>
  <c r="K8" i="1"/>
  <c r="O8" i="1" s="1"/>
  <c r="K7" i="1"/>
  <c r="O7" i="1" s="1"/>
  <c r="O94" i="1"/>
  <c r="O68" i="1"/>
  <c r="N38" i="1"/>
  <c r="O38" i="1"/>
  <c r="O113" i="1"/>
  <c r="O109" i="1"/>
  <c r="O108" i="1"/>
  <c r="O104" i="1"/>
  <c r="O99" i="1"/>
  <c r="O98" i="1"/>
  <c r="O88" i="1"/>
  <c r="O83" i="1"/>
  <c r="P83" i="1"/>
  <c r="O82" i="1"/>
  <c r="O79" i="1"/>
  <c r="O74" i="1"/>
  <c r="O66" i="1"/>
  <c r="O62" i="1"/>
  <c r="O57" i="1"/>
  <c r="O53" i="1"/>
  <c r="O52" i="1"/>
  <c r="O48" i="1"/>
  <c r="O47" i="1"/>
  <c r="O44" i="1"/>
  <c r="O34" i="1"/>
  <c r="O33" i="1"/>
  <c r="O25" i="1"/>
  <c r="O16" i="1"/>
  <c r="N28" i="1"/>
  <c r="N22" i="1"/>
  <c r="N27" i="1"/>
  <c r="N30" i="1"/>
  <c r="N39" i="1"/>
  <c r="N21" i="1"/>
  <c r="N29" i="1"/>
  <c r="M4" i="1"/>
  <c r="N113" i="1"/>
  <c r="N112" i="1"/>
  <c r="N111" i="1"/>
  <c r="N110" i="1"/>
  <c r="N109" i="1"/>
  <c r="N108" i="1"/>
  <c r="P107" i="1"/>
  <c r="N23" i="1"/>
  <c r="N24" i="1"/>
  <c r="N41" i="1"/>
  <c r="N25" i="1"/>
  <c r="N34" i="1"/>
  <c r="N40" i="1"/>
  <c r="N26" i="1"/>
  <c r="N63" i="1"/>
  <c r="N80" i="1"/>
  <c r="N66" i="1"/>
  <c r="N65" i="1"/>
  <c r="P64" i="1"/>
  <c r="N62" i="1"/>
  <c r="N61" i="1"/>
  <c r="P60" i="1"/>
  <c r="N68" i="1"/>
  <c r="P67" i="1"/>
  <c r="N98" i="1"/>
  <c r="N33" i="1"/>
  <c r="N72" i="1"/>
  <c r="N59" i="1"/>
  <c r="N58" i="1"/>
  <c r="N57" i="1"/>
  <c r="N56" i="1"/>
  <c r="N55" i="1"/>
  <c r="N54" i="1"/>
  <c r="N53" i="1"/>
  <c r="N52" i="1"/>
  <c r="P51" i="1"/>
  <c r="N96" i="1"/>
  <c r="N74" i="1"/>
  <c r="N73" i="1"/>
  <c r="P71" i="1"/>
  <c r="P102" i="1"/>
  <c r="P95" i="1"/>
  <c r="P93" i="1"/>
  <c r="P90" i="1"/>
  <c r="P85" i="1"/>
  <c r="P75" i="1"/>
  <c r="P69" i="1"/>
  <c r="P42" i="1"/>
  <c r="P31" i="1"/>
  <c r="N7" i="1"/>
  <c r="N8" i="1"/>
  <c r="N9" i="1"/>
  <c r="N10" i="1"/>
  <c r="N11" i="1"/>
  <c r="N12" i="1"/>
  <c r="N13" i="1"/>
  <c r="N14" i="1"/>
  <c r="N15" i="1"/>
  <c r="N16" i="1"/>
  <c r="N17" i="1"/>
  <c r="N18" i="1"/>
  <c r="N4" i="1" s="1"/>
  <c r="N19" i="1"/>
  <c r="N32" i="1"/>
  <c r="N35" i="1"/>
  <c r="N36" i="1"/>
  <c r="N43" i="1"/>
  <c r="N44" i="1"/>
  <c r="N45" i="1"/>
  <c r="N46" i="1"/>
  <c r="N47" i="1"/>
  <c r="N48" i="1"/>
  <c r="N49" i="1"/>
  <c r="N50" i="1"/>
  <c r="N70" i="1"/>
  <c r="N76" i="1"/>
  <c r="N77" i="1"/>
  <c r="N78" i="1"/>
  <c r="N79" i="1"/>
  <c r="N81" i="1"/>
  <c r="N82" i="1"/>
  <c r="N83" i="1"/>
  <c r="N84" i="1"/>
  <c r="N86" i="1"/>
  <c r="N87" i="1"/>
  <c r="N88" i="1"/>
  <c r="N89" i="1"/>
  <c r="N91" i="1"/>
  <c r="N92" i="1"/>
  <c r="N94" i="1"/>
  <c r="N97" i="1"/>
  <c r="N99" i="1"/>
  <c r="N100" i="1"/>
  <c r="N101" i="1"/>
  <c r="N103" i="1"/>
  <c r="N104" i="1"/>
  <c r="N105" i="1"/>
  <c r="N106" i="1"/>
  <c r="P68" i="1"/>
  <c r="P33" i="1"/>
  <c r="P24" i="1"/>
  <c r="P66" i="1"/>
  <c r="P34" i="1"/>
  <c r="P87" i="1"/>
  <c r="P94" i="1"/>
  <c r="P112" i="1"/>
  <c r="P28" i="1"/>
  <c r="P77" i="1"/>
  <c r="P78" i="1"/>
  <c r="P99" i="1"/>
  <c r="P11" i="1"/>
  <c r="P25" i="1"/>
  <c r="P43" i="1"/>
  <c r="P47" i="1"/>
  <c r="P52" i="1"/>
  <c r="P7" i="1"/>
  <c r="P104" i="1"/>
  <c r="P61" i="1"/>
  <c r="P8" i="1"/>
  <c r="P39" i="1"/>
  <c r="P88" i="1"/>
  <c r="P15" i="1"/>
  <c r="P73" i="1"/>
  <c r="P111" i="1"/>
  <c r="P53" i="1"/>
  <c r="P21" i="1"/>
  <c r="P91" i="1"/>
  <c r="P23" i="1"/>
  <c r="P79" i="1"/>
  <c r="P44" i="1"/>
  <c r="P62" i="1"/>
  <c r="P103" i="1"/>
  <c r="P48" i="1"/>
  <c r="P57" i="1"/>
  <c r="P16" i="1"/>
  <c r="P19" i="1"/>
  <c r="P109" i="1"/>
  <c r="P74" i="1"/>
  <c r="P98" i="1"/>
  <c r="P18" i="1"/>
  <c r="P92" i="1"/>
  <c r="P12" i="1"/>
  <c r="P113" i="1"/>
  <c r="P29" i="1"/>
  <c r="P81" i="1"/>
  <c r="O50" i="1"/>
  <c r="O46" i="1"/>
  <c r="P55" i="1"/>
  <c r="P72" i="1"/>
  <c r="P56" i="1"/>
  <c r="O101" i="1"/>
  <c r="O27" i="1"/>
  <c r="O14" i="1"/>
  <c r="O65" i="1"/>
  <c r="O97" i="1"/>
  <c r="O86" i="1"/>
  <c r="P106" i="1"/>
  <c r="P36" i="1"/>
  <c r="O10" i="1"/>
  <c r="O32" i="1"/>
  <c r="P41" i="1"/>
  <c r="P59" i="1"/>
  <c r="P9" i="1"/>
  <c r="P35" i="1"/>
  <c r="P84" i="1"/>
  <c r="O96" i="1"/>
  <c r="O100" i="1"/>
  <c r="P70" i="1"/>
  <c r="P40" i="1"/>
  <c r="P54" i="1"/>
  <c r="P76" i="1"/>
  <c r="P63" i="1"/>
  <c r="P80" i="1"/>
  <c r="P110" i="1"/>
  <c r="O89" i="1"/>
  <c r="P13" i="1"/>
  <c r="P45" i="1"/>
  <c r="O17" i="1"/>
  <c r="O22" i="1"/>
  <c r="O26" i="1"/>
  <c r="O30" i="1"/>
  <c r="O49" i="1"/>
  <c r="O58" i="1"/>
  <c r="O105" i="1"/>
  <c r="O4" i="1" l="1"/>
  <c r="P4" i="1" s="1"/>
</calcChain>
</file>

<file path=xl/sharedStrings.xml><?xml version="1.0" encoding="utf-8"?>
<sst xmlns="http://schemas.openxmlformats.org/spreadsheetml/2006/main" count="852" uniqueCount="509">
  <si>
    <t>ISBN</t>
  </si>
  <si>
    <t>ПАЧ.</t>
  </si>
  <si>
    <t>ФОРМАТ</t>
  </si>
  <si>
    <t>СТР.</t>
  </si>
  <si>
    <t>ОПИСАНИЕ</t>
  </si>
  <si>
    <t>60х84/16 (140х200 мм)</t>
  </si>
  <si>
    <t>цветная, обложка (глянцевая, ламинированная, картон, клей)</t>
  </si>
  <si>
    <t>70х90/16 (160х212 мм)</t>
  </si>
  <si>
    <t>978-985-579-107-3</t>
  </si>
  <si>
    <t>978-985-579-195-0</t>
  </si>
  <si>
    <t>978-985-579-222-3</t>
  </si>
  <si>
    <t>цветная, с вспомогательными материалами, обложка (глянцевая, ламинированная, картон, скоба)</t>
  </si>
  <si>
    <t>978-985-579-161-5</t>
  </si>
  <si>
    <t>цветная, с наклейками, обложка (глянцевая, ламинированная, картон, скоба)</t>
  </si>
  <si>
    <t>978-985-579-199-8</t>
  </si>
  <si>
    <t>ВЕСЬ ШКОЛЬНЫЙ КУРС В ТАБЛИЦАХ</t>
  </si>
  <si>
    <t>КУРС НАЧАЛЬНОЙ ШКОЛЫ В ТАБЛИЦАХ</t>
  </si>
  <si>
    <t>ТЕТРАДЬ ДЛЯ ЗАКРЕПЛЕНИЯ ЗНАНИЙ</t>
  </si>
  <si>
    <t>ПРОПИСЬ</t>
  </si>
  <si>
    <t>30 УРОКОВ</t>
  </si>
  <si>
    <t>ПРОПИСЬ ДЛЯ ДОШКОЛЬНИКОВ</t>
  </si>
  <si>
    <t>ПУТЕШЕСТВИЕ К ЗНАНИЯМ</t>
  </si>
  <si>
    <t>БЕЗ СЕРИИ</t>
  </si>
  <si>
    <t>НЕОБХОДИМЫЙ ШКОЛЬНЫЙ МИНИМУМ</t>
  </si>
  <si>
    <t>кол-во</t>
  </si>
  <si>
    <t>пач.</t>
  </si>
  <si>
    <t>цветная, иллюстрированная, с наклейками, обложка (глянцевая, ламинированная, картон, скоба)</t>
  </si>
  <si>
    <t>с решениями и объяснениями, цветная, обложка (глянцевая, ламинированная, картон, клей)</t>
  </si>
  <si>
    <t>978-985-579-399-2</t>
  </si>
  <si>
    <t>978-985-579-361-9</t>
  </si>
  <si>
    <t>цветная, полноцветные таблицы и схемы, обложка (глянцевая, ламинированная, картон, клей)</t>
  </si>
  <si>
    <t>ЗАКАЗ</t>
  </si>
  <si>
    <t>ПРАЙС-ЛИСТ КУЗЬМА — ШКОЛБУК</t>
  </si>
  <si>
    <t>2018 </t>
  </si>
  <si>
    <t>2017 </t>
  </si>
  <si>
    <t>2016 </t>
  </si>
  <si>
    <t>в печати</t>
  </si>
  <si>
    <t>Математика. Комплексное пособие для усвоения и закрепления знаний за курс начальной школы (с решениями и объяснениями)</t>
  </si>
  <si>
    <t>МАСТЕРСКАЯ ШКОЛЬНИКА</t>
  </si>
  <si>
    <t>978-985-579-401-2</t>
  </si>
  <si>
    <t>ваша скидка %</t>
  </si>
  <si>
    <t>НДС
%</t>
  </si>
  <si>
    <t>Степанова Т.С.</t>
  </si>
  <si>
    <t>Лабода Т.Е.</t>
  </si>
  <si>
    <t>Аксёнова О.И.</t>
  </si>
  <si>
    <t>Ёлкина Л.В.</t>
  </si>
  <si>
    <t>Дуда М.Ю.</t>
  </si>
  <si>
    <t>Копыл В.И.</t>
  </si>
  <si>
    <t>Грак Н.М.</t>
  </si>
  <si>
    <t>Манкевич Н.В.</t>
  </si>
  <si>
    <t>Литвинова С.А., 
Манкевич Н.В.</t>
  </si>
  <si>
    <t>Петкевич Л.А.</t>
  </si>
  <si>
    <t>Тульев В.В.</t>
  </si>
  <si>
    <t>Бельская И.Л.</t>
  </si>
  <si>
    <t>Канашевич Т.Н.</t>
  </si>
  <si>
    <t>Барковская Н.Ф.</t>
  </si>
  <si>
    <t>Пушков А.Е.</t>
  </si>
  <si>
    <t>Андреева И.А.</t>
  </si>
  <si>
    <t>Клюйко Т.И.</t>
  </si>
  <si>
    <t>Шереметьева Т.Л.</t>
  </si>
  <si>
    <t>Сугако Е.С.</t>
  </si>
  <si>
    <t>Гончерёнок Н.В.</t>
  </si>
  <si>
    <t>Курило И.И., 
Шевчук М.О., 
Харитонов Д.С.</t>
  </si>
  <si>
    <t>Шевчук М.О., 
Михалёнок С.Г., 
Курило И.И.</t>
  </si>
  <si>
    <t>Русский язык. Курс начальной школы в таблицах</t>
  </si>
  <si>
    <t>Необходимый школьный минимум. Русский язык</t>
  </si>
  <si>
    <t>Английский язык. Курс начальной школы в таблицах</t>
  </si>
  <si>
    <t>Математика. Курс начальной школы в таблицах</t>
  </si>
  <si>
    <t>Изобразительное искусство. Альбом заданий. 3 класс</t>
  </si>
  <si>
    <t>Изобразительное искусство. Альбом заданий. 4 класс</t>
  </si>
  <si>
    <t>Пропись. Каллиграфическое написание строчных и прописных букв</t>
  </si>
  <si>
    <t>Пропись. Каллиграфическое написание цифр и математических элементов</t>
  </si>
  <si>
    <t>Пропись. Навыки грамотного письма и написание словарных слов</t>
  </si>
  <si>
    <t>Пропись. Навыки счета и задачи на действия с числами от 0 до 10, от 0 до 20 и задачи на действия с числами от 0 до 20</t>
  </si>
  <si>
    <t>Пропись. Навыки счета и задачи на действия с числами от 0 до 100</t>
  </si>
  <si>
    <t>Пропись. Написание печатных букв и элементов рукописных букв</t>
  </si>
  <si>
    <t>Пропись. Неразрывное написание строчных и прописных букв</t>
  </si>
  <si>
    <t>Пропись. Табличное и внетабличное умножение и деление</t>
  </si>
  <si>
    <t>Пропись. Укрепление руки и выработка четкости линий</t>
  </si>
  <si>
    <t>Обводим линии и узоры. Пропись для дошкольников</t>
  </si>
  <si>
    <t>Обводим по точкам. Пропись для дошкольников</t>
  </si>
  <si>
    <t>Пишем буквы и слоги. Пропись для дошкольников</t>
  </si>
  <si>
    <t>Пишем цифры. Пропись для дошкольников</t>
  </si>
  <si>
    <t>Развиваем моторику обеих рук. Пропись для дошкольников</t>
  </si>
  <si>
    <t>Элементарная логика. Пропись для дошкольников</t>
  </si>
  <si>
    <t>Элементарная математика. Пропись для дошкольников</t>
  </si>
  <si>
    <t>Английский язык. Тетрадь-словарь для записи слов</t>
  </si>
  <si>
    <t>Дневничок учащегося (с наклейками)</t>
  </si>
  <si>
    <t>Немецкий язык. Тетрадь-словарь для записи слов</t>
  </si>
  <si>
    <t>30 уроков развития внимания и памяти</t>
  </si>
  <si>
    <t>30 уроков счета</t>
  </si>
  <si>
    <t>30 уроков чтения</t>
  </si>
  <si>
    <t>30 уроков правильного произношения трудных звуков</t>
  </si>
  <si>
    <t>Математический тренажёр. Элементарные математические представления (с наклейками)</t>
  </si>
  <si>
    <t>Необходимый школьный минимум. Алгебра</t>
  </si>
  <si>
    <t>Необходимый школьный минимум. Английский язык</t>
  </si>
  <si>
    <t>Необходимый школьный минимум. Общая и неорганическая химия</t>
  </si>
  <si>
    <t>Необходимый школьный минимум. Органическая химия</t>
  </si>
  <si>
    <t>НАИМЕНОВАНИЕ</t>
  </si>
  <si>
    <t>АВТОР</t>
  </si>
  <si>
    <t>978-985-579-462-3</t>
  </si>
  <si>
    <t>978-985-579-360-2</t>
  </si>
  <si>
    <t>978-985-579-464-7</t>
  </si>
  <si>
    <t>Время и календарь. Пропись для дошкольников</t>
  </si>
  <si>
    <t>978-985-579-468-5</t>
  </si>
  <si>
    <t>978-985-579-472-2</t>
  </si>
  <si>
    <t>978-985-579-473-9</t>
  </si>
  <si>
    <t>ТИРАЖ</t>
  </si>
  <si>
    <t>978-985-579-475-3</t>
  </si>
  <si>
    <t>заканчивается</t>
  </si>
  <si>
    <t>978-985-579-478-4</t>
  </si>
  <si>
    <t>978-985-579-476-0</t>
  </si>
  <si>
    <t>978-985-579-477-7</t>
  </si>
  <si>
    <t>Изобразительное искусство. Альбом заданий. 2 класс</t>
  </si>
  <si>
    <t>Этот столбик не корректировать !!!!!!!!!!!!!!!!!!!
(внесена формула для обработки заказа)</t>
  </si>
  <si>
    <r>
      <rPr>
        <b/>
        <sz val="10"/>
        <color indexed="10"/>
        <rFont val="Calibri"/>
        <family val="2"/>
        <charset val="204"/>
      </rPr>
      <t>КЛАССИЧЕСКИЕ ЗАДАНИЯ (серия основана в 2011 г.</t>
    </r>
    <r>
      <rPr>
        <b/>
        <sz val="10"/>
        <color indexed="10"/>
        <rFont val="Calibri"/>
        <family val="2"/>
        <charset val="204"/>
      </rPr>
      <t>)</t>
    </r>
    <r>
      <rPr>
        <sz val="10"/>
        <color indexed="8"/>
        <rFont val="Calibri"/>
        <family val="2"/>
        <charset val="204"/>
      </rPr>
      <t xml:space="preserve"> цветная, обложка глянцевая, защитный слой (пленка/лак), мягкая, скоба</t>
    </r>
  </si>
  <si>
    <t>цветная, обложка глянцевая, защитный слой (пленка/лак), мягкая, скоба</t>
  </si>
  <si>
    <t>цветная, интерактивные задания, обложка глянцевая, защитный слой (пленка/лак), мягкая, скоба</t>
  </si>
  <si>
    <r>
      <rPr>
        <b/>
        <sz val="10"/>
        <color indexed="10"/>
        <rFont val="Calibri"/>
        <family val="2"/>
        <charset val="204"/>
      </rPr>
      <t>КЛАССИЧЕСКИЕ ЗАДАНИЯ (серия основана в 2011 г.)</t>
    </r>
    <r>
      <rPr>
        <sz val="10"/>
        <color indexed="8"/>
        <rFont val="Calibri"/>
        <family val="2"/>
        <charset val="204"/>
      </rPr>
      <t xml:space="preserve"> цветная, обложка глянцевая, защитный слой (пленка/лак), мягкая, скоба</t>
    </r>
  </si>
  <si>
    <t>цветная, иллюстрированная, обложка глянцевая, защитный слой (пленка/лак), мягкая, скоба</t>
  </si>
  <si>
    <t>цветная, обложка (глянцевая, ламинированная, картон)</t>
  </si>
  <si>
    <t>РАСПРОДАЖА</t>
  </si>
  <si>
    <t>ВАША ЦЕНА, RUS со скидкой с НДС</t>
  </si>
  <si>
    <t>ЦЕНА ПРАЙСА,
RUS
с НДС</t>
  </si>
  <si>
    <t>сумма заказа,
RUS
с НДС</t>
  </si>
  <si>
    <t>978-985-579-504-0</t>
  </si>
  <si>
    <t>творческие задания, педагогические рисунки, комментарии для учителя, шкала самооценки, цветная, иллюстрированная, обложка матовая, защитный слой (пленка/лак), картон, скоба</t>
  </si>
  <si>
    <t>цветная, полноцветные таблицы и схемы, обложка матовая, защитный слой (пленка/лак), картон, скоба</t>
  </si>
  <si>
    <t>978-985-579-513-2</t>
  </si>
  <si>
    <t>Англо-русский. Русско-английский краткий словарь. Курс начальной школы в таблицах</t>
  </si>
  <si>
    <t>978-985-579-518-7</t>
  </si>
  <si>
    <t>978-985-579-521-7</t>
  </si>
  <si>
    <t>цветная, обложка матовая, защитный слой (пленка/лак), картон, скоба</t>
  </si>
  <si>
    <t>Необходимый школьный минимум. Информатика</t>
  </si>
  <si>
    <t>978-985-579-512-5</t>
  </si>
  <si>
    <t>ОБЛОЖКА</t>
  </si>
  <si>
    <t>ГОД</t>
  </si>
  <si>
    <t>КОМПЛЕКСНЫЙ ТРЕНАЖЕР</t>
  </si>
  <si>
    <r>
      <t xml:space="preserve">КОМПЛЕКСНЫЙ ТРЕНАЖЕР </t>
    </r>
    <r>
      <rPr>
        <b/>
        <sz val="10"/>
        <color indexed="10"/>
        <rFont val="Calibri"/>
        <family val="2"/>
        <charset val="204"/>
      </rPr>
      <t>(КЛАССИЧЕСКИЙ)</t>
    </r>
  </si>
  <si>
    <t>ТРЕНАЖЕРЫ</t>
  </si>
  <si>
    <t>978-985-579-524-8</t>
  </si>
  <si>
    <t>978-985-579-525-5</t>
  </si>
  <si>
    <t>Классическое чистописание. 1 класс. Графический тренажер</t>
  </si>
  <si>
    <t>Классическое чистописание. 2 класс. Графический тренажер</t>
  </si>
  <si>
    <t>ГРАФИЧЕСКИЙ ТРЕНАЖЕР</t>
  </si>
  <si>
    <t>978-985-579-528-6</t>
  </si>
  <si>
    <t>Алгебра. Весь школьный курс в таблицах</t>
  </si>
  <si>
    <t>Английский язык. Весь школьный курс в таблицах</t>
  </si>
  <si>
    <t>Англо-русский. Русско-английский словарь. Весь школьный курс в таблицах</t>
  </si>
  <si>
    <t>Биология. Весь школьный курс в таблицах</t>
  </si>
  <si>
    <t>Всемирная история. Весь школьный курс в таблицах</t>
  </si>
  <si>
    <t>Геометрия. Весь школьный курс в таблицах</t>
  </si>
  <si>
    <t>Информатика. Весь школьный курс в таблицах</t>
  </si>
  <si>
    <t>Математика. Весь школьный курс в таблицах</t>
  </si>
  <si>
    <t>Немецкий язык. Весь школьный курс в таблицах</t>
  </si>
  <si>
    <t>Неорганическая химия. Весь школьный курс в таблицах</t>
  </si>
  <si>
    <t>Органическая химия. Весь школьный курс в таблицах</t>
  </si>
  <si>
    <t>Русский язык. Весь школьный курс в таблицах</t>
  </si>
  <si>
    <t>Физика. Весь школьный курс в таблицах</t>
  </si>
  <si>
    <t>Математика. Комплексный тренажер (интерактивный). 1 класс</t>
  </si>
  <si>
    <t>Математика. Комплексный тренажер (интерактивный). 2 класс</t>
  </si>
  <si>
    <t>Математика. Комплексный тренажер (интерактивный). 3 класс</t>
  </si>
  <si>
    <t>Математика. Комплексный тренажер (интерактивный). 4 класс</t>
  </si>
  <si>
    <t>Русский язык. Комплексный тренажер (интерактивный). 1 класс</t>
  </si>
  <si>
    <t>Русский язык. Комплексный тренажер (интерактивный). 2 класс</t>
  </si>
  <si>
    <t>Русский язык. Комплексный тренажер (интерактивный). 3 класс</t>
  </si>
  <si>
    <t>Русский язык. Комплексный тренажер (интерактивный). 4 класс</t>
  </si>
  <si>
    <t>Математика. Комплексный тренажер (классический). 1 класс</t>
  </si>
  <si>
    <t>Математика. Комплексный тренажер (классический). 2 класс</t>
  </si>
  <si>
    <t>Математика. Комплексный тренажер (классический). 3 класс</t>
  </si>
  <si>
    <t>Русский язык. Комплексный тренажер (классический). 1 класс</t>
  </si>
  <si>
    <t>Русский язык. Комплексный тренажер (классический). 2 класс</t>
  </si>
  <si>
    <t>Русский язык. Комплексный тренажер (классический). 3 класс</t>
  </si>
  <si>
    <t>Русский язык. Комплексный тренажер (классический). 4 класс</t>
  </si>
  <si>
    <t>Математика. Тетрадь для закрепления знаний. 1 класс</t>
  </si>
  <si>
    <t>Математика. Тетрадь для закрепления знаний. 3 класс</t>
  </si>
  <si>
    <t>Математика. Тетрадь для закрепления знаний. 4 класс</t>
  </si>
  <si>
    <t>Русский язык. Тетрадь для закрепления знаний. 1 класс</t>
  </si>
  <si>
    <t>Русский язык. Тетрадь для закрепления знаний. 2 класс</t>
  </si>
  <si>
    <t>Русский язык. Тетрадь для закрепления знаний. 3 класс</t>
  </si>
  <si>
    <t>Русский язык. Тетрадь для закрепления знаний. 4 класс</t>
  </si>
  <si>
    <t>Математика. Тетрадь для закрепления знаний. 2 класс</t>
  </si>
  <si>
    <t>Математика. Комплексный тренажер (классический). 4 класс</t>
  </si>
  <si>
    <t>Математика. Комплексный тренажер. Курс начальной школы</t>
  </si>
  <si>
    <t>НЕЙРОТРЕНАЖЕР</t>
  </si>
  <si>
    <t>Буквографика. Нейротренажер</t>
  </si>
  <si>
    <t>Графомоторика. Нейротренажер</t>
  </si>
  <si>
    <t>978-985-579-529-3</t>
  </si>
  <si>
    <t>978-985-579-530-9</t>
  </si>
  <si>
    <t>Деточкина Т.Л.</t>
  </si>
  <si>
    <t>Классическое чистописание. 3 класс. Графический тренажер</t>
  </si>
  <si>
    <t>НАГЛЯДНЫЙ ШКОЛЬНЫЙ КУРС</t>
  </si>
  <si>
    <t>Информатика. Наглядный школьный курс</t>
  </si>
  <si>
    <t>978-985-579-532-3</t>
  </si>
  <si>
    <t>60х90/16 (136х200 мм)</t>
  </si>
  <si>
    <t>Канашевич Т.Н., Петкевич Л.А., Бельская И.Л., Шереметьева Т.Л.</t>
  </si>
  <si>
    <t>НАГЛЯДНЫЙ КУРС НАЧАЛЬНОЙ ШКОЛЫ</t>
  </si>
  <si>
    <t>978-985-579-546-0</t>
  </si>
  <si>
    <t>978-985-579-547-7</t>
  </si>
  <si>
    <t>Весь курс начальной школы в таблицах: математика, русский язык, английский язык, окружающий мир</t>
  </si>
  <si>
    <t>Наглядный курс начальной школы: математика, русский язык, английский язык, окружающий мир</t>
  </si>
  <si>
    <t>978-985-579-523-1</t>
  </si>
  <si>
    <t>Геометрия. Наглядный школьный курс</t>
  </si>
  <si>
    <t>Русский язык. Наглядный курс начальной школы</t>
  </si>
  <si>
    <t>978-985-579-571-2</t>
  </si>
  <si>
    <t>978-985-579-570-5</t>
  </si>
  <si>
    <t>978-985-579-572-9</t>
  </si>
  <si>
    <t>Всемирная история. Наглядный школьный курс</t>
  </si>
  <si>
    <t>978-985-579-573-6</t>
  </si>
  <si>
    <t>Биология. Наглядный школьный курс</t>
  </si>
  <si>
    <t>978-985-579-585-9</t>
  </si>
  <si>
    <t>ТЕТРАДИ ШКОЛЬНЫЕ КРАФТ</t>
  </si>
  <si>
    <t>Тетрадь школьная 16 л., клетка, красные поля, обл. Крафт Львы (арт. 16КП-001 (NC16G01))</t>
  </si>
  <si>
    <t>клетка, красные поля, обложка (крафт, скоба)</t>
  </si>
  <si>
    <t>978-985-579-589-7</t>
  </si>
  <si>
    <t>70х90/16 (160х205 мм)</t>
  </si>
  <si>
    <t>Тетрадь школьная 16 л., клетка, красные поля, обл. Крафт Медведи (арт. 16КП-002 (NC16G02))</t>
  </si>
  <si>
    <t>978-985-579-590-3</t>
  </si>
  <si>
    <t>Тетрадь школьная 16 л., линейка, красные поля, обл. Крафт Ежи (арт. 16ЛП-001 (NC16L01))</t>
  </si>
  <si>
    <t>линейка, красные поля, обложка (крафт, скоба)</t>
  </si>
  <si>
    <t>978-985-579-587-3</t>
  </si>
  <si>
    <t>Тетрадь школьная 16 л., линейка, красные поля, обл. Крафт Тайга (арт. 16ЛП-002 (NC16L02))</t>
  </si>
  <si>
    <t>978-985-579-588-0</t>
  </si>
  <si>
    <t>Тетрадь школьная 24 л., линейка, красные поля, обл. Крафт Ракеты (арт. 24ЛП-001 (NC24L01))</t>
  </si>
  <si>
    <t>978-985-579-582-8</t>
  </si>
  <si>
    <t>Тетрадь школьная 24 л., линейка, красные поля, обл. Крафт Тигры (арт. 24ЛП-002 (NC24L02))</t>
  </si>
  <si>
    <t>978-985-579-583-5</t>
  </si>
  <si>
    <t>32 стр.
(16 л.)</t>
  </si>
  <si>
    <t>48 стр.
(24 л.)</t>
  </si>
  <si>
    <t>978-985-579-574-3</t>
  </si>
  <si>
    <t>Органическая химия. Наглядный школьный курс</t>
  </si>
  <si>
    <t>978-985-579-575-0</t>
  </si>
  <si>
    <t>Математика. Наглядный школьный курс</t>
  </si>
  <si>
    <t>Ёлкина Л.В., Аксёнова О.И.</t>
  </si>
  <si>
    <t>Дуда М.Ю., Аксёнова О.И.</t>
  </si>
  <si>
    <t>Степанова Т.С., Аксёнова О.И.</t>
  </si>
  <si>
    <t>Копыл В.И., Аксёнова О.И.</t>
  </si>
  <si>
    <t>Литвинова С.А., Манкевич Н.В., Аксёнова О.И.</t>
  </si>
  <si>
    <t>Петкевич Л.А., Аксёнова О.И.</t>
  </si>
  <si>
    <t>978-985-579-593-4</t>
  </si>
  <si>
    <t>Алгебра. Наглядный школьный курс</t>
  </si>
  <si>
    <t>978-985-579-596-5</t>
  </si>
  <si>
    <t>978-985-579-599-6</t>
  </si>
  <si>
    <t>Математика. Наглядный курс начальной школы</t>
  </si>
  <si>
    <t>Канашевич Т.Н., Аксёнова О.И.</t>
  </si>
  <si>
    <t>978-985-579-600-9</t>
  </si>
  <si>
    <t>978-985-579-609-2</t>
  </si>
  <si>
    <t>978-985-579-627-6</t>
  </si>
  <si>
    <t>978-985-579-633-7</t>
  </si>
  <si>
    <r>
      <t xml:space="preserve">60х84/8 (205х275 мм)
</t>
    </r>
    <r>
      <rPr>
        <b/>
        <sz val="10"/>
        <color indexed="10"/>
        <rFont val="Calibri"/>
        <family val="2"/>
        <charset val="204"/>
      </rPr>
      <t>увеличенный формат</t>
    </r>
  </si>
  <si>
    <r>
      <t xml:space="preserve">60х90/8 (290х210 мм)
</t>
    </r>
    <r>
      <rPr>
        <b/>
        <sz val="10"/>
        <color indexed="10"/>
        <rFont val="Calibri"/>
        <family val="2"/>
        <charset val="204"/>
      </rPr>
      <t>увеличенный формат</t>
    </r>
  </si>
  <si>
    <r>
      <t xml:space="preserve">60х84/8 (205х285 мм)
</t>
    </r>
    <r>
      <rPr>
        <b/>
        <sz val="10"/>
        <color indexed="10"/>
        <rFont val="Calibri"/>
        <family val="2"/>
        <charset val="204"/>
      </rPr>
      <t>увеличенный формат</t>
    </r>
  </si>
  <si>
    <r>
      <t xml:space="preserve">60х84/8 (200х280 мм)
</t>
    </r>
    <r>
      <rPr>
        <b/>
        <sz val="10"/>
        <color indexed="10"/>
        <rFont val="Calibri"/>
        <family val="2"/>
        <charset val="204"/>
      </rPr>
      <t>увеличенный формат</t>
    </r>
  </si>
  <si>
    <t>Русский язык. Наглядный школьный курс</t>
  </si>
  <si>
    <t>Аксёнова О.И., Петкевич Л.А.</t>
  </si>
  <si>
    <t>978-985-579-597-2</t>
  </si>
  <si>
    <t>978-985-579-643-6</t>
  </si>
  <si>
    <t>Английский язык. Наглядный школьный курс</t>
  </si>
  <si>
    <t>Лабода Т.Е., Аксёнова О.И.</t>
  </si>
  <si>
    <t>978-985-579-598-9</t>
  </si>
  <si>
    <t>978-985-579-647-4</t>
  </si>
  <si>
    <t>978-985-579-649-8</t>
  </si>
  <si>
    <t>978-985-579-650-4</t>
  </si>
  <si>
    <t>978-985-579-652-8</t>
  </si>
  <si>
    <t>978-985-579-653-5</t>
  </si>
  <si>
    <t>Неорганическая химия. Наглядный школьный курс</t>
  </si>
  <si>
    <t>Манкевич Н.В., Аксёнова О.И.</t>
  </si>
  <si>
    <t>978-985-579-654-2</t>
  </si>
  <si>
    <t>978-985-579-661-0</t>
  </si>
  <si>
    <t>цветная, полноцветные таблицы и схемы, обложка (глянцевая, ламинированная, картон, скоба)</t>
  </si>
  <si>
    <t>Английский язык. Наглядный курс начальной школы</t>
  </si>
  <si>
    <t>Бельская И.Л., Аксёнова О.И.</t>
  </si>
  <si>
    <t>978-985-579-663-4</t>
  </si>
  <si>
    <t>НОВИНКА
в печати</t>
  </si>
  <si>
    <t>НОВЫЙ
тираж</t>
  </si>
  <si>
    <t>978-985-579-608-5</t>
  </si>
  <si>
    <t>978-985-579-679-5</t>
  </si>
  <si>
    <t>978-985-579-677-1</t>
  </si>
  <si>
    <t>978-985-579-680-1</t>
  </si>
  <si>
    <t>978-985-579-676-4</t>
  </si>
  <si>
    <t>978-985-579-681-8</t>
  </si>
  <si>
    <t>978-985-579-682-5</t>
  </si>
  <si>
    <t>978-985-579-683-2</t>
  </si>
  <si>
    <t>978-985-579-684-9</t>
  </si>
  <si>
    <t>978-985-579-685-6</t>
  </si>
  <si>
    <t>Название</t>
  </si>
  <si>
    <t>Ссылки на доп. контент</t>
  </si>
  <si>
    <t>Ссылки на обложки</t>
  </si>
  <si>
    <t>https://www.kuzma.by/series/item/tabalg</t>
  </si>
  <si>
    <t>https://www.kuzma.by/images/kuzma/books/TABALGc.jpg</t>
  </si>
  <si>
    <t>https://www.kuzma.by/series/item/tabeng</t>
  </si>
  <si>
    <t>https://www.kuzma.by/images/kuzma/books/TABENGc.jpg</t>
  </si>
  <si>
    <t>https://www.kuzma.by/series/item/tabver</t>
  </si>
  <si>
    <t>https://www.kuzma.by/images/kuzma/books/TABVERc.jpg</t>
  </si>
  <si>
    <t>https://www.kuzma.by/series/item/tabbio</t>
  </si>
  <si>
    <t>https://www.kuzma.by/images/kuzma/books/TABBIOc.jpg</t>
  </si>
  <si>
    <t>https://www.kuzma.by/series/item/tabhis</t>
  </si>
  <si>
    <t>https://www.kuzma.by/images/kuzma/books/TABHISc.jpg</t>
  </si>
  <si>
    <t>https://www.kuzma.by/series/item/tabgem</t>
  </si>
  <si>
    <t>https://www.kuzma.by/images/kuzma/books/TABGEMc.jpg</t>
  </si>
  <si>
    <t>https://www.kuzma.by/series/item/tabinf</t>
  </si>
  <si>
    <t>https://www.kuzma.by/images/kuzma/books/TABINFc.jpg</t>
  </si>
  <si>
    <t>https://www.kuzma.by/series/item/tabmat</t>
  </si>
  <si>
    <t>https://www.kuzma.by/images/kuzma/books/TABMATc.jpg</t>
  </si>
  <si>
    <t>https://www.kuzma.by/series/item/tabger</t>
  </si>
  <si>
    <t>https://www.kuzma.by/images/kuzma/books/TABGERc.jpg</t>
  </si>
  <si>
    <t>https://www.kuzma.by/series/item/tabchn</t>
  </si>
  <si>
    <t>https://www.kuzma.by/images/kuzma/books/TABCHNc.jpg</t>
  </si>
  <si>
    <t>https://www.kuzma.by/series/item/tabcho</t>
  </si>
  <si>
    <t>https://www.kuzma.by/images/kuzma/books/TABCHOc.jpg</t>
  </si>
  <si>
    <t>https://www.kuzma.by/series/item/tabrus</t>
  </si>
  <si>
    <t>https://www.kuzma.by/images/kuzma/books/TABRUSc.jpg</t>
  </si>
  <si>
    <t>https://www.kuzma.by/series/item/tabphy</t>
  </si>
  <si>
    <t>https://www.kuzma.by/images/kuzma/books/TABPHYc.jpg</t>
  </si>
  <si>
    <t>https://www.kuzma.by/series/item/visalg</t>
  </si>
  <si>
    <t>https://www.kuzma.by/images/kuzma/books/VISALGc.jpg</t>
  </si>
  <si>
    <t>https://www.kuzma.by/series/item/viseng</t>
  </si>
  <si>
    <t>https://www.kuzma.by/images/kuzma/books/VISENGc.jpg</t>
  </si>
  <si>
    <t>https://www.kuzma.by/series/item/visbio</t>
  </si>
  <si>
    <t>https://www.kuzma.by/images/kuzma/books/VISBIOc.jpg</t>
  </si>
  <si>
    <t>https://www.kuzma.by/series/item/vishis</t>
  </si>
  <si>
    <t>https://www.kuzma.by/images/kuzma/books/VISHISc.jpg</t>
  </si>
  <si>
    <t>https://www.kuzma.by/series/item/visgem</t>
  </si>
  <si>
    <t>https://www.kuzma.by/images/kuzma/books/VISGEMc.jpg</t>
  </si>
  <si>
    <t>https://www.kuzma.by/series/item/visinf</t>
  </si>
  <si>
    <t>https://www.kuzma.by/images/kuzma/books/VISINFc.jpg</t>
  </si>
  <si>
    <t>https://www.kuzma.by/series/item/vismat</t>
  </si>
  <si>
    <t>https://www.kuzma.by/images/kuzma/books/VISMATc.jpg</t>
  </si>
  <si>
    <t>https://www.kuzma.by/series/item/vischn</t>
  </si>
  <si>
    <t>https://www.kuzma.by/images/kuzma/books/VISCHNc.jpg</t>
  </si>
  <si>
    <t>https://www.kuzma.by/series/item/vischo</t>
  </si>
  <si>
    <t>https://www.kuzma.by/images/kuzma/books/VISCHOc.jpg</t>
  </si>
  <si>
    <t>https://www.kuzma.by/series/item/visrus</t>
  </si>
  <si>
    <t>https://www.kuzma.by/images/kuzma/books/VISRUSc.jpg</t>
  </si>
  <si>
    <t>https://www.kuzma.by/series/item/ntabeng</t>
  </si>
  <si>
    <t>https://www.kuzma.by/images/kuzma/books/NTABENGc.jpg</t>
  </si>
  <si>
    <t>https://www.kuzma.by/series/item/ntabver</t>
  </si>
  <si>
    <t>https://www.kuzma.by/images/kuzma/books/NTABVERc.jpg</t>
  </si>
  <si>
    <t>https://www.kuzma.by/series/item/ntaball</t>
  </si>
  <si>
    <t>https://www.kuzma.by/images/kuzma/books/NTABALLc.jpg</t>
  </si>
  <si>
    <t>https://www.kuzma.by/series/item/ntabmat</t>
  </si>
  <si>
    <t>https://www.kuzma.by/images/kuzma/books/NTABMATc.jpg</t>
  </si>
  <si>
    <t>https://www.kuzma.by/series/item/ntabrus</t>
  </si>
  <si>
    <t>https://www.kuzma.by/images/kuzma/books/NTABRUSc.jpg</t>
  </si>
  <si>
    <t>https://www.kuzma.by/series/item/nviseng</t>
  </si>
  <si>
    <t>https://www.kuzma.by/images/kuzma/books/NVISENGc.jpg</t>
  </si>
  <si>
    <t>https://www.kuzma.by/series/item/nvismat</t>
  </si>
  <si>
    <t>https://www.kuzma.by/images/kuzma/books/NVISMATc.jpg</t>
  </si>
  <si>
    <t>https://www.kuzma.by/series/item/nvisall</t>
  </si>
  <si>
    <t>https://www.kuzma.by/images/kuzma/books/NVISALLc.jpg</t>
  </si>
  <si>
    <t>https://www.kuzma.by/series/item/nvisrus</t>
  </si>
  <si>
    <t>https://www.kuzma.by/images/kuzma/books/NVISRUSc.jpg</t>
  </si>
  <si>
    <t>https://www.kuzma.by/series/item/ktrmat1</t>
  </si>
  <si>
    <t>https://www.kuzma.by/images/kuzma/books/KTRMAT1c.jpg</t>
  </si>
  <si>
    <t>https://www.kuzma.by/series/item/ktrmat2</t>
  </si>
  <si>
    <t>https://www.kuzma.by/images/kuzma/books/KTRMAT2c.jpg</t>
  </si>
  <si>
    <t>https://www.kuzma.by/series/item/ktrmat3</t>
  </si>
  <si>
    <t>https://www.kuzma.by/images/kuzma/books/KTRMAT3c.jpg</t>
  </si>
  <si>
    <t>https://www.kuzma.by/series/item/ktrmat4</t>
  </si>
  <si>
    <t>https://www.kuzma.by/images/kuzma/books/KTRMAT4c.jpg</t>
  </si>
  <si>
    <t>https://www.kuzma.by/series/item/ktrrus1</t>
  </si>
  <si>
    <t>https://www.kuzma.by/images/kuzma/books/KTRRUS1c.jpg</t>
  </si>
  <si>
    <t>https://www.kuzma.by/series/item/ktrrus2</t>
  </si>
  <si>
    <t>https://www.kuzma.by/images/kuzma/books/KTRRUS2c.jpg</t>
  </si>
  <si>
    <t>https://www.kuzma.by/series/item/ktrrus3</t>
  </si>
  <si>
    <t>https://www.kuzma.by/images/kuzma/books/KTRRUS3c.jpg</t>
  </si>
  <si>
    <t>https://www.kuzma.by/series/item/ktrrus4</t>
  </si>
  <si>
    <t>https://www.kuzma.by/images/kuzma/books/KTRRUS4c.jpg</t>
  </si>
  <si>
    <t>https://www.kuzma.by/series/item/ktkmat1</t>
  </si>
  <si>
    <t>https://www.kuzma.by/images/kuzma/books/KTKMAT1c.jpg</t>
  </si>
  <si>
    <t>https://www.kuzma.by/series/item/ktkmat2</t>
  </si>
  <si>
    <t>https://www.kuzma.by/images/kuzma/books/KTKMAT2c.jpg</t>
  </si>
  <si>
    <t>https://www.kuzma.by/series/item/ktkmat3</t>
  </si>
  <si>
    <t>https://www.kuzma.by/images/kuzma/books/KTKMAT3c.jpg</t>
  </si>
  <si>
    <t>https://www.kuzma.by/series/item/ktkmat4</t>
  </si>
  <si>
    <t>https://www.kuzma.by/images/kuzma/books/KTKMAT4c.jpg</t>
  </si>
  <si>
    <t>https://www.kuzma.by/series/item/ktkrus1</t>
  </si>
  <si>
    <t>https://www.kuzma.by/images/kuzma/books/KTKRUS1c.jpg</t>
  </si>
  <si>
    <t>https://www.kuzma.by/series/item/ktkrus2</t>
  </si>
  <si>
    <t>https://www.kuzma.by/images/kuzma/books/KTKRUS2c.jpg</t>
  </si>
  <si>
    <t>https://www.kuzma.by/series/item/ktkrus3</t>
  </si>
  <si>
    <t>https://www.kuzma.by/images/kuzma/books/KTKRUS3c.jpg</t>
  </si>
  <si>
    <t>https://www.kuzma.by/series/item/ktkrus4</t>
  </si>
  <si>
    <t>https://www.kuzma.by/images/kuzma/books/KTKRUS4c.jpg</t>
  </si>
  <si>
    <t>https://www.kuzma.by/series/item/clclgr1</t>
  </si>
  <si>
    <t>https://www.kuzma.by/images/kuzma/books/CLCLGR1c.jpg</t>
  </si>
  <si>
    <t>https://www.kuzma.by/series/item/clclgr2</t>
  </si>
  <si>
    <t>https://www.kuzma.by/images/kuzma/books/CLCLGR2c.jpg</t>
  </si>
  <si>
    <t>https://www.kuzma.by/series/item/clclgr3</t>
  </si>
  <si>
    <t>https://www.kuzma.by/images/kuzma/books/CLCLGR3c.jpg</t>
  </si>
  <si>
    <t>https://www.kuzma.by/series/item/ntrnbkgr</t>
  </si>
  <si>
    <t>https://www.kuzma.by/images/kuzma/books/NTRNBKGRc.jpg</t>
  </si>
  <si>
    <t>https://www.kuzma.by/series/item/ntrngrmt</t>
  </si>
  <si>
    <t>https://www.kuzma.by/images/kuzma/books/NTRNGRMTc.jpg</t>
  </si>
  <si>
    <t>https://www.kuzma.by/series/item/ktrmat14</t>
  </si>
  <si>
    <t>https://www.kuzma.by/images/kuzma/books/KTRMAT14c.jpg</t>
  </si>
  <si>
    <t>https://www.kuzma.by/series/item/tzzmat1</t>
  </si>
  <si>
    <t>https://www.kuzma.by/images/kuzma/books/TZZMAT1c.jpg</t>
  </si>
  <si>
    <t>https://www.kuzma.by/series/item/tzzmat2</t>
  </si>
  <si>
    <t>https://www.kuzma.by/images/kuzma/books/TZZMAT2c.jpg</t>
  </si>
  <si>
    <t>https://www.kuzma.by/series/item/tzzmat3</t>
  </si>
  <si>
    <t>https://www.kuzma.by/images/kuzma/books/TZZMAT3c.jpg</t>
  </si>
  <si>
    <t>https://www.kuzma.by/series/item/tzzmat4</t>
  </si>
  <si>
    <t>https://www.kuzma.by/images/kuzma/books/TZZMAT4c.jpg</t>
  </si>
  <si>
    <t>https://www.kuzma.by/series/item/tzzrus1</t>
  </si>
  <si>
    <t>https://www.kuzma.by/images/kuzma/books/TZZRUS1c.jpg</t>
  </si>
  <si>
    <t>https://www.kuzma.by/series/item/tzzrus2</t>
  </si>
  <si>
    <t>https://www.kuzma.by/images/kuzma/books/TZZRUS2c.jpg</t>
  </si>
  <si>
    <t>https://www.kuzma.by/series/item/tzzrus3</t>
  </si>
  <si>
    <t>https://www.kuzma.by/images/kuzma/books/TZZRUS3c.jpg</t>
  </si>
  <si>
    <t>https://www.kuzma.by/series/item/tzzrus4</t>
  </si>
  <si>
    <t>https://www.kuzma.by/images/kuzma/books/TZZRUS4c.jpg</t>
  </si>
  <si>
    <t>https://www.kuzma.by/series/item/pplsizo2</t>
  </si>
  <si>
    <t>https://www.kuzma.by/images/kuzma/books/PPLSIZO2c.jpg</t>
  </si>
  <si>
    <t>https://www.kuzma.by/series/item/pplsizo3</t>
  </si>
  <si>
    <t>https://www.kuzma.by/images/kuzma/books/PPLSIZO3c.jpg</t>
  </si>
  <si>
    <t>https://www.kuzma.by/series/item/pplsizo4</t>
  </si>
  <si>
    <t>https://www.kuzma.by/images/kuzma/books/PPLSIZO4c.jpg</t>
  </si>
  <si>
    <t>https://www.kuzma.by/series/item/wscallt</t>
  </si>
  <si>
    <t>https://www.kuzma.by/images/kuzma/books/WSCALLTc.jpg</t>
  </si>
  <si>
    <t>https://www.kuzma.by/series/item/wscalnb</t>
  </si>
  <si>
    <t>https://www.kuzma.by/images/kuzma/books/WSCALNBc.jpg</t>
  </si>
  <si>
    <t>https://www.kuzma.by/series/item/wsortdc</t>
  </si>
  <si>
    <t>https://www.kuzma.by/images/kuzma/books/WSORTDCc.jpg</t>
  </si>
  <si>
    <t>https://www.kuzma.by/series/item/wscn100</t>
  </si>
  <si>
    <t>https://www.kuzma.by/images/kuzma/books/WSCN100c.jpg</t>
  </si>
  <si>
    <t>https://www.kuzma.by/series/item/wsc1020</t>
  </si>
  <si>
    <t>https://www.kuzma.by/images/kuzma/books/WSC1020c.jpg</t>
  </si>
  <si>
    <t>https://www.kuzma.by/series/item/wshndwr</t>
  </si>
  <si>
    <t>https://www.kuzma.by/images/kuzma/books/WSHNDWRc.jpg</t>
  </si>
  <si>
    <t>https://www.kuzma.by/series/item/wscntlt</t>
  </si>
  <si>
    <t>https://www.kuzma.by/images/kuzma/books/WSCNTLTc.jpg</t>
  </si>
  <si>
    <t>https://www.kuzma.by/series/item/wstabmd</t>
  </si>
  <si>
    <t>https://www.kuzma.by/images/kuzma/books/WSTABMDc.jpg</t>
  </si>
  <si>
    <t>https://www.kuzma.by/series/item/wshndln</t>
  </si>
  <si>
    <t>https://www.kuzma.by/images/kuzma/books/WSHNDLNc.jpg</t>
  </si>
  <si>
    <t>https://www.kuzma.by/series/item/l30lgp</t>
  </si>
  <si>
    <t>https://www.kuzma.by/images/kuzma/books/L30LGPc.jpg</t>
  </si>
  <si>
    <t>https://www.kuzma.by/series/item/l30atm</t>
  </si>
  <si>
    <t>https://www.kuzma.by/images/kuzma/books/L30ATMc.jpg</t>
  </si>
  <si>
    <t>https://www.kuzma.by/series/item/l30cnt</t>
  </si>
  <si>
    <t>https://www.kuzma.by/images/kuzma/books/L30CNTc.jpg</t>
  </si>
  <si>
    <t>https://www.kuzma.by/series/item/l30rdn</t>
  </si>
  <si>
    <t>https://www.kuzma.by/images/kuzma/books/L30RDNc.jpg</t>
  </si>
  <si>
    <t>https://www.kuzma.by/series/item/wspclnd</t>
  </si>
  <si>
    <t>https://www.kuzma.by/images/kuzma/books/WSPCLNDc.jpg</t>
  </si>
  <si>
    <t>https://www.kuzma.by/series/item/wsplnpt</t>
  </si>
  <si>
    <t>https://www.kuzma.by/images/kuzma/books/WSPLNPTc.jpg</t>
  </si>
  <si>
    <t>https://www.kuzma.by/series/item/wsptrcp</t>
  </si>
  <si>
    <t>https://www.kuzma.by/images/kuzma/books/WSPTRCPc.jpg</t>
  </si>
  <si>
    <t>https://www.kuzma.by/series/item/wspltsy</t>
  </si>
  <si>
    <t>https://www.kuzma.by/images/kuzma/books/WSPLTSYc.jpg</t>
  </si>
  <si>
    <t>https://www.kuzma.by/series/item/wspnumb</t>
  </si>
  <si>
    <t>https://www.kuzma.by/images/kuzma/books/WSPNUMBc.jpg</t>
  </si>
  <si>
    <t>https://www.kuzma.by/series/item/wspmtrk</t>
  </si>
  <si>
    <t>https://www.kuzma.by/images/kuzma/books/WSPMTRKc.jpg</t>
  </si>
  <si>
    <t>https://www.kuzma.by/series/item/wspelog</t>
  </si>
  <si>
    <t>https://www.kuzma.by/images/kuzma/books/WSPELOGc.jpg</t>
  </si>
  <si>
    <t>https://www.kuzma.by/series/item/wspemat</t>
  </si>
  <si>
    <t>https://www.kuzma.by/images/kuzma/books/WSPEMATc.jpg</t>
  </si>
  <si>
    <t>https://www.kuzma.by/series/item/kjmattr</t>
  </si>
  <si>
    <t>https://www.kuzma.by/images/kuzma/books/KJMATTRc.jpg</t>
  </si>
  <si>
    <t>https://www.kuzma.by/series/item/minalg</t>
  </si>
  <si>
    <t>https://www.kuzma.by/images/kuzma/books/MINALGc.jpg</t>
  </si>
  <si>
    <t>https://www.kuzma.by/series/item/mineng</t>
  </si>
  <si>
    <t>https://www.kuzma.by/images/kuzma/books/MINENGc.jpg</t>
  </si>
  <si>
    <t>https://www.kuzma.by/series/item/mininf</t>
  </si>
  <si>
    <t>https://www.kuzma.by/images/kuzma/books/MININFc.jpg</t>
  </si>
  <si>
    <t>https://www.kuzma.by/series/item/minchn</t>
  </si>
  <si>
    <t>https://www.kuzma.by/images/kuzma/books/MINCHNc.jpg</t>
  </si>
  <si>
    <t>https://www.kuzma.by/series/item/mincho</t>
  </si>
  <si>
    <t>https://www.kuzma.by/images/kuzma/books/MINCHOc.jpg</t>
  </si>
  <si>
    <t>https://www.kuzma.by/series/item/minrus</t>
  </si>
  <si>
    <t>https://www.kuzma.by/images/kuzma/books/MINRUSc.jpg</t>
  </si>
  <si>
    <t>https://www.kuzma.by/series/item/nbvceng</t>
  </si>
  <si>
    <t>https://www.kuzma.by/images/kuzma/books/NBVCENGc.jpg</t>
  </si>
  <si>
    <t>https://www.kuzma.by/series/item/diarybk</t>
  </si>
  <si>
    <t>https://www.kuzma.by/images/kuzma/books/DIARYBKc.jpg</t>
  </si>
  <si>
    <t>https://www.kuzma.by/series/item/cmphbmat4</t>
  </si>
  <si>
    <t>https://www.kuzma.by/images/kuzma/books/CMPHBMAT4c.jpg</t>
  </si>
  <si>
    <t>https://www.kuzma.by/series/item/nbvcger</t>
  </si>
  <si>
    <t>https://www.kuzma.by/images/kuzma/books/NBVCGERc.jpg</t>
  </si>
  <si>
    <t>https://www.kuzma.by/nbcrft</t>
  </si>
  <si>
    <t>https://www.kuzma.by/images/kuzma/books/NC16G01c.jpg</t>
  </si>
  <si>
    <t>https://www.kuzma.by/images/kuzma/books/NC16G02c.jpg</t>
  </si>
  <si>
    <t>https://www.kuzma.by/images/kuzma/books/NC16L01c.jpg</t>
  </si>
  <si>
    <t>https://www.kuzma.by/images/kuzma/books/NC16L02c.jpg</t>
  </si>
  <si>
    <t>https://www.kuzma.by/images/kuzma/books/NC24L01c.jpg</t>
  </si>
  <si>
    <t>https://www.kuzma.by/images/kuzma/books/NC24L02c.jpg</t>
  </si>
  <si>
    <t>978-985-579-689-4</t>
  </si>
  <si>
    <t>978-985-579-690-0</t>
  </si>
  <si>
    <t>978-985-579-691-7</t>
  </si>
  <si>
    <t>978-985-579-692-4</t>
  </si>
  <si>
    <t>978-985-579-687-0</t>
  </si>
  <si>
    <t>978-985-579-688-7</t>
  </si>
  <si>
    <t>978-985-579-693-1</t>
  </si>
  <si>
    <t>978-985-579-694-8</t>
  </si>
  <si>
    <t>заканчивается
(ожидаем новый тираж 
на склад)</t>
  </si>
  <si>
    <t>978-985-579-704-4</t>
  </si>
  <si>
    <t>978-985-579-705-1</t>
  </si>
  <si>
    <t>978-985-579-686-3</t>
  </si>
  <si>
    <t>ожидаем новый тираж 
на склад</t>
  </si>
  <si>
    <t>978-985-579-708-2</t>
  </si>
  <si>
    <t>978-985-579-709-9</t>
  </si>
  <si>
    <t>978-985-579-712-9</t>
  </si>
  <si>
    <t>978-985-579-710-5</t>
  </si>
  <si>
    <t>978-985-579-711-2</t>
  </si>
  <si>
    <t>978-985-579-700-6</t>
  </si>
  <si>
    <t>штрихкод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</si>
</sst>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#,##0.00;[Red]#,##0.00"/>
    <numFmt numFmtId="180" formatCode="#,##0;[Red]#,##0"/>
    <numFmt numFmtId="181" formatCode="#,##0.00\ &quot;₽&quot;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0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A0D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78" fontId="0" fillId="2" borderId="1" xfId="0" applyNumberFormat="1" applyFont="1" applyFill="1" applyBorder="1" applyAlignment="1">
      <alignment vertical="center"/>
    </xf>
    <xf numFmtId="178" fontId="0" fillId="3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178" fontId="8" fillId="3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7" fillId="7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178" fontId="8" fillId="9" borderId="1" xfId="0" applyNumberFormat="1" applyFont="1" applyFill="1" applyBorder="1" applyAlignment="1">
      <alignment vertical="center" wrapText="1"/>
    </xf>
    <xf numFmtId="178" fontId="8" fillId="8" borderId="1" xfId="0" applyNumberFormat="1" applyFont="1" applyFill="1" applyBorder="1" applyAlignment="1">
      <alignment vertical="center" wrapText="1"/>
    </xf>
    <xf numFmtId="180" fontId="7" fillId="7" borderId="1" xfId="0" applyNumberFormat="1" applyFont="1" applyFill="1" applyBorder="1" applyAlignment="1">
      <alignment horizontal="center" vertical="center"/>
    </xf>
    <xf numFmtId="180" fontId="8" fillId="9" borderId="1" xfId="0" applyNumberFormat="1" applyFont="1" applyFill="1" applyBorder="1" applyAlignment="1">
      <alignment vertical="center" wrapText="1"/>
    </xf>
    <xf numFmtId="180" fontId="0" fillId="2" borderId="1" xfId="0" applyNumberFormat="1" applyFont="1" applyFill="1" applyBorder="1" applyAlignment="1">
      <alignment vertical="center"/>
    </xf>
    <xf numFmtId="180" fontId="8" fillId="8" borderId="1" xfId="0" applyNumberFormat="1" applyFont="1" applyFill="1" applyBorder="1" applyAlignment="1">
      <alignment vertical="center" wrapText="1"/>
    </xf>
    <xf numFmtId="180" fontId="0" fillId="3" borderId="1" xfId="0" applyNumberFormat="1" applyFont="1" applyFill="1" applyBorder="1" applyAlignment="1">
      <alignment vertical="center"/>
    </xf>
    <xf numFmtId="178" fontId="8" fillId="10" borderId="1" xfId="0" applyNumberFormat="1" applyFont="1" applyFill="1" applyBorder="1" applyAlignment="1">
      <alignment horizontal="center" vertical="center" wrapText="1"/>
    </xf>
    <xf numFmtId="178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on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1" fillId="9" borderId="1" xfId="0" applyFont="1" applyFill="1" applyBorder="1" applyAlignment="1">
      <alignment vertical="center" wrapText="1"/>
    </xf>
    <xf numFmtId="178" fontId="11" fillId="3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vertical="center" wrapText="1"/>
    </xf>
    <xf numFmtId="178" fontId="12" fillId="7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80" fontId="13" fillId="9" borderId="1" xfId="0" applyNumberFormat="1" applyFont="1" applyFill="1" applyBorder="1" applyAlignment="1">
      <alignment horizontal="center" vertical="center"/>
    </xf>
    <xf numFmtId="178" fontId="11" fillId="7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9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vertical="center"/>
    </xf>
    <xf numFmtId="0" fontId="0" fillId="11" borderId="1" xfId="0" applyFont="1" applyFill="1" applyBorder="1" applyAlignment="1">
      <alignment horizontal="left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178" fontId="12" fillId="7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vertical="center"/>
    </xf>
    <xf numFmtId="4" fontId="16" fillId="1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14" borderId="1" xfId="0" applyFill="1" applyBorder="1"/>
    <xf numFmtId="0" fontId="0" fillId="15" borderId="1" xfId="0" applyFill="1" applyBorder="1"/>
    <xf numFmtId="0" fontId="18" fillId="5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80" fontId="22" fillId="7" borderId="1" xfId="0" applyNumberFormat="1" applyFont="1" applyFill="1" applyBorder="1" applyAlignment="1">
      <alignment horizontal="center" vertical="center"/>
    </xf>
    <xf numFmtId="181" fontId="1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vertical="center"/>
    </xf>
    <xf numFmtId="1" fontId="0" fillId="0" borderId="1" xfId="0" applyNumberFormat="1" applyFont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 wrapText="1"/>
    </xf>
    <xf numFmtId="1" fontId="8" fillId="9" borderId="1" xfId="0" applyNumberFormat="1" applyFont="1" applyFill="1" applyBorder="1" applyAlignment="1">
      <alignment vertical="center" wrapText="1"/>
    </xf>
    <xf numFmtId="1" fontId="9" fillId="5" borderId="1" xfId="0" applyNumberFormat="1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8" fillId="8" borderId="1" xfId="0" applyNumberFormat="1" applyFont="1" applyFill="1" applyBorder="1" applyAlignment="1">
      <alignment vertical="center" wrapText="1"/>
    </xf>
    <xf numFmtId="1" fontId="14" fillId="3" borderId="1" xfId="0" applyNumberFormat="1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</xdr:colOff>
      <xdr:row>42</xdr:row>
      <xdr:rowOff>53340</xdr:rowOff>
    </xdr:from>
    <xdr:to>
      <xdr:col>2</xdr:col>
      <xdr:colOff>1127760</xdr:colOff>
      <xdr:row>42</xdr:row>
      <xdr:rowOff>1158240</xdr:rowOff>
    </xdr:to>
    <xdr:pic>
      <xdr:nvPicPr>
        <xdr:cNvPr id="257016" name="Рисунок 21" descr="https://lh3.googleusercontent.com/_2iRHHrfQp5I4il3w0oS6wW03D1Clw0OhHhLrKLX97I6hASjHA6M5aDIxItY6DSYGd9H=s8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47144940"/>
          <a:ext cx="84582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281940</xdr:colOff>
      <xdr:row>46</xdr:row>
      <xdr:rowOff>114300</xdr:rowOff>
    </xdr:from>
    <xdr:to>
      <xdr:col>2</xdr:col>
      <xdr:colOff>1127760</xdr:colOff>
      <xdr:row>46</xdr:row>
      <xdr:rowOff>1211580</xdr:rowOff>
    </xdr:to>
    <xdr:pic>
      <xdr:nvPicPr>
        <xdr:cNvPr id="257017" name="Рисунок 27" descr="https://lh3.googleusercontent.com/mbYAg1E4tTMser8znfnbXh8bMtjAk88f0M1QMOT73dzE_l8JKb6HDNOMQUZCwahRLoeLFXg=s8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52326540"/>
          <a:ext cx="84582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47</xdr:row>
      <xdr:rowOff>106680</xdr:rowOff>
    </xdr:from>
    <xdr:to>
      <xdr:col>2</xdr:col>
      <xdr:colOff>1112520</xdr:colOff>
      <xdr:row>47</xdr:row>
      <xdr:rowOff>1211580</xdr:rowOff>
    </xdr:to>
    <xdr:pic>
      <xdr:nvPicPr>
        <xdr:cNvPr id="257018" name="Рисунок 28" descr="https://lh3.googleusercontent.com/L_cSSHyKi6ecPkzXTZEMvK_F6ydcmcEg_XmRYhI3rV9Nr-CWkElUEBpFi3W4GsULAl4a5Q=s8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620" y="53599080"/>
          <a:ext cx="84582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320040</xdr:colOff>
      <xdr:row>69</xdr:row>
      <xdr:rowOff>121920</xdr:rowOff>
    </xdr:from>
    <xdr:to>
      <xdr:col>2</xdr:col>
      <xdr:colOff>1127760</xdr:colOff>
      <xdr:row>69</xdr:row>
      <xdr:rowOff>1196340</xdr:rowOff>
    </xdr:to>
    <xdr:pic>
      <xdr:nvPicPr>
        <xdr:cNvPr id="257019" name="Рисунок 44" descr="https://lh3.googleusercontent.com/Ay6QDXgeOtrcb5hN4Wr9cL35FIrFuWg_GHVrr6Jq8LZqb_ZeffhqUWHPq3VccotEoHwO=s8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77259180"/>
          <a:ext cx="807720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320040</xdr:colOff>
      <xdr:row>75</xdr:row>
      <xdr:rowOff>45720</xdr:rowOff>
    </xdr:from>
    <xdr:to>
      <xdr:col>2</xdr:col>
      <xdr:colOff>1097280</xdr:colOff>
      <xdr:row>75</xdr:row>
      <xdr:rowOff>1059180</xdr:rowOff>
    </xdr:to>
    <xdr:pic>
      <xdr:nvPicPr>
        <xdr:cNvPr id="257020" name="Рисунок 64" descr="https://lh3.googleusercontent.com/DWVOXVHK1GPf5nQ98ykMuZkrU5pQikNzCl5KqdJ1jT8wEmGKS59iROqtEbuavUPJHEfIOw=s8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82715100"/>
          <a:ext cx="7772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335280</xdr:colOff>
      <xdr:row>76</xdr:row>
      <xdr:rowOff>106680</xdr:rowOff>
    </xdr:from>
    <xdr:to>
      <xdr:col>2</xdr:col>
      <xdr:colOff>1074420</xdr:colOff>
      <xdr:row>76</xdr:row>
      <xdr:rowOff>1082040</xdr:rowOff>
    </xdr:to>
    <xdr:pic>
      <xdr:nvPicPr>
        <xdr:cNvPr id="257021" name="Рисунок 65" descr="https://lh3.googleusercontent.com/m3fZzh9kLUikT81YAJwXkRQWzkq5SS_M_EeeqnvZ0fRV8zUGJ5GncJZ272jqdpmfYKQwPw=s8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83880960"/>
          <a:ext cx="73914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77</xdr:row>
      <xdr:rowOff>68580</xdr:rowOff>
    </xdr:from>
    <xdr:to>
      <xdr:col>2</xdr:col>
      <xdr:colOff>1082040</xdr:colOff>
      <xdr:row>77</xdr:row>
      <xdr:rowOff>1082040</xdr:rowOff>
    </xdr:to>
    <xdr:pic>
      <xdr:nvPicPr>
        <xdr:cNvPr id="257022" name="Рисунок 66" descr="https://lh3.googleusercontent.com/q-OdfzOSW6mzsBObIL57taPXtaqoDRXKtC4nctRVUZAIvtYhGBTFVKaCIqcHBoE8S1DiUL8=s8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0" y="84947760"/>
          <a:ext cx="7772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78</xdr:row>
      <xdr:rowOff>83820</xdr:rowOff>
    </xdr:from>
    <xdr:to>
      <xdr:col>2</xdr:col>
      <xdr:colOff>1104900</xdr:colOff>
      <xdr:row>78</xdr:row>
      <xdr:rowOff>1043940</xdr:rowOff>
    </xdr:to>
    <xdr:pic>
      <xdr:nvPicPr>
        <xdr:cNvPr id="257023" name="Рисунок 68" descr="https://lh3.googleusercontent.com/W-3oiBGrVPRIdDkCwaDOyvU75SPYmtlBaP3DuruDXZxwHOJL_UQRQ4fKvtH7qd9agFg6jQ=s85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1920" y="86067900"/>
          <a:ext cx="7239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365760</xdr:colOff>
      <xdr:row>80</xdr:row>
      <xdr:rowOff>68580</xdr:rowOff>
    </xdr:from>
    <xdr:to>
      <xdr:col>2</xdr:col>
      <xdr:colOff>1104900</xdr:colOff>
      <xdr:row>80</xdr:row>
      <xdr:rowOff>1043940</xdr:rowOff>
    </xdr:to>
    <xdr:pic>
      <xdr:nvPicPr>
        <xdr:cNvPr id="257024" name="Рисунок 69" descr="https://lh3.googleusercontent.com/dLxYtb7-32i3YLth91ptO5p2j8GUBNT4pEBqbdeyGOZ6D8lmnqMB5p3Rsl772zjhOkEINg=s85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6680" y="88262460"/>
          <a:ext cx="73914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350520</xdr:colOff>
      <xdr:row>81</xdr:row>
      <xdr:rowOff>68580</xdr:rowOff>
    </xdr:from>
    <xdr:to>
      <xdr:col>2</xdr:col>
      <xdr:colOff>1127760</xdr:colOff>
      <xdr:row>81</xdr:row>
      <xdr:rowOff>1082040</xdr:rowOff>
    </xdr:to>
    <xdr:pic>
      <xdr:nvPicPr>
        <xdr:cNvPr id="257025" name="Рисунок 70" descr="https://lh3.googleusercontent.com/7E8inYXJUDE0bjdG-xxytuhKVGz6x7LN7RmH2Md0grENu7fismLZyxKQ0sXpmTBercPl_w=s85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89367360"/>
          <a:ext cx="7772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350520</xdr:colOff>
      <xdr:row>82</xdr:row>
      <xdr:rowOff>45720</xdr:rowOff>
    </xdr:from>
    <xdr:to>
      <xdr:col>2</xdr:col>
      <xdr:colOff>1127760</xdr:colOff>
      <xdr:row>82</xdr:row>
      <xdr:rowOff>1074420</xdr:rowOff>
    </xdr:to>
    <xdr:pic>
      <xdr:nvPicPr>
        <xdr:cNvPr id="257026" name="Рисунок 71" descr="https://lh3.googleusercontent.com/koOgnquz7AxN7iJ3u6J1-GQTXACP-hYGVhRJhlV1zJFh6hXHZQ1xEBZM6N9vSdjwZZlqvcE=s8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90449400"/>
          <a:ext cx="77724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342900</xdr:colOff>
      <xdr:row>83</xdr:row>
      <xdr:rowOff>68580</xdr:rowOff>
    </xdr:from>
    <xdr:to>
      <xdr:col>2</xdr:col>
      <xdr:colOff>1120140</xdr:colOff>
      <xdr:row>83</xdr:row>
      <xdr:rowOff>1082040</xdr:rowOff>
    </xdr:to>
    <xdr:pic>
      <xdr:nvPicPr>
        <xdr:cNvPr id="257027" name="Рисунок 72" descr="https://lh3.googleusercontent.com/H_aQbG0aeZgJSQIrFzUyC4xPrw32CKcbo7N4GzlGNV-RTdzvq5jUVaI6SUTALS5HXoAqFSc=s8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820" y="91577160"/>
          <a:ext cx="7772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85</xdr:row>
      <xdr:rowOff>68580</xdr:rowOff>
    </xdr:from>
    <xdr:to>
      <xdr:col>2</xdr:col>
      <xdr:colOff>1219200</xdr:colOff>
      <xdr:row>85</xdr:row>
      <xdr:rowOff>1402080</xdr:rowOff>
    </xdr:to>
    <xdr:pic>
      <xdr:nvPicPr>
        <xdr:cNvPr id="257028" name="Рисунок 75" descr="https://lh3.googleusercontent.com/YA9XZjfB3unkVYRpto9bKcLpd9q-29spibz28OqZLqFzSWgurl59ywNwO7XQKhbTIUHb=s85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7140" y="92880180"/>
          <a:ext cx="98298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243840</xdr:colOff>
      <xdr:row>86</xdr:row>
      <xdr:rowOff>45720</xdr:rowOff>
    </xdr:from>
    <xdr:to>
      <xdr:col>2</xdr:col>
      <xdr:colOff>1242060</xdr:colOff>
      <xdr:row>86</xdr:row>
      <xdr:rowOff>1402080</xdr:rowOff>
    </xdr:to>
    <xdr:pic>
      <xdr:nvPicPr>
        <xdr:cNvPr id="257029" name="Рисунок 76" descr="https://lh3.googleusercontent.com/l9Cr87E8Hrt80pRSEeIQQpWy0DLmBmoQY5Gi9ni5r14_Rv3_3NXVe9QBd5zGUSPCZm100vQ=s85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4760" y="94289880"/>
          <a:ext cx="998220" cy="135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87</xdr:row>
      <xdr:rowOff>68580</xdr:rowOff>
    </xdr:from>
    <xdr:to>
      <xdr:col>2</xdr:col>
      <xdr:colOff>1211580</xdr:colOff>
      <xdr:row>87</xdr:row>
      <xdr:rowOff>1402080</xdr:rowOff>
    </xdr:to>
    <xdr:pic>
      <xdr:nvPicPr>
        <xdr:cNvPr id="257030" name="Рисунок 78" descr="https://lh3.googleusercontent.com/EWgy2iHVOwTYRcnl0Dw19MJ8bn5Q2fl3wAaoGRzYE1YKA3221yhEnzMde_-SdzWrx0eNd8E=s8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95745300"/>
          <a:ext cx="98298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91</xdr:row>
      <xdr:rowOff>60960</xdr:rowOff>
    </xdr:from>
    <xdr:to>
      <xdr:col>2</xdr:col>
      <xdr:colOff>1043940</xdr:colOff>
      <xdr:row>91</xdr:row>
      <xdr:rowOff>1021080</xdr:rowOff>
    </xdr:to>
    <xdr:pic>
      <xdr:nvPicPr>
        <xdr:cNvPr id="257031" name="Рисунок 85" descr="https://lh3.googleusercontent.com/Nr11iR2Q2y9H_vw_KaBx8UyijjswmWarMmA_p03y_PIwHt7dnrb0pvR0kizTjcWbCp_p=s85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0" y="99882960"/>
          <a:ext cx="73914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198120</xdr:colOff>
      <xdr:row>93</xdr:row>
      <xdr:rowOff>30480</xdr:rowOff>
    </xdr:from>
    <xdr:to>
      <xdr:col>2</xdr:col>
      <xdr:colOff>1219200</xdr:colOff>
      <xdr:row>93</xdr:row>
      <xdr:rowOff>1470660</xdr:rowOff>
    </xdr:to>
    <xdr:pic>
      <xdr:nvPicPr>
        <xdr:cNvPr id="257032" name="Рисунок 87" descr="https://lh3.googleusercontent.com/KiDTzvQDBGJlGoD3Nw3hhgHlvazoa-bOV5Sfe_xHl33SpEhAUDXvqU7R31IWSQwhyp1PvQ=s85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9040" y="101132640"/>
          <a:ext cx="1021080" cy="14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320040</xdr:colOff>
      <xdr:row>96</xdr:row>
      <xdr:rowOff>68580</xdr:rowOff>
    </xdr:from>
    <xdr:to>
      <xdr:col>2</xdr:col>
      <xdr:colOff>1043940</xdr:colOff>
      <xdr:row>96</xdr:row>
      <xdr:rowOff>1021080</xdr:rowOff>
    </xdr:to>
    <xdr:pic>
      <xdr:nvPicPr>
        <xdr:cNvPr id="257033" name="Рисунок 93" descr="https://lh3.googleusercontent.com/lkasuO3dJThRoYaQoYZZ9MCK9EGejdkSHsLoSKzzA9Secos9Dck4BqPlPQQj9eXoShHi=s8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104058720"/>
          <a:ext cx="7239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335280</xdr:colOff>
      <xdr:row>98</xdr:row>
      <xdr:rowOff>53340</xdr:rowOff>
    </xdr:from>
    <xdr:to>
      <xdr:col>2</xdr:col>
      <xdr:colOff>1043940</xdr:colOff>
      <xdr:row>98</xdr:row>
      <xdr:rowOff>975360</xdr:rowOff>
    </xdr:to>
    <xdr:pic>
      <xdr:nvPicPr>
        <xdr:cNvPr id="257034" name="Рисунок 94" descr="https://lh3.googleusercontent.com/Ph-K6j5HrVcT3mUpbfMFyK5_xNkpeCHdyUScoBtekMegAtrIvfiXymIgEtZxXwNbsQ10kCE=s85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06100880"/>
          <a:ext cx="70866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320040</xdr:colOff>
      <xdr:row>99</xdr:row>
      <xdr:rowOff>53340</xdr:rowOff>
    </xdr:from>
    <xdr:to>
      <xdr:col>2</xdr:col>
      <xdr:colOff>1043940</xdr:colOff>
      <xdr:row>99</xdr:row>
      <xdr:rowOff>1005840</xdr:rowOff>
    </xdr:to>
    <xdr:pic>
      <xdr:nvPicPr>
        <xdr:cNvPr id="257035" name="Рисунок 95" descr="https://lh3.googleusercontent.com/AhFn_0Y5sW0SrTpVyjEUwYuVS2YubII-dFrmpYfOoQMOl4C3azCEh8lHH_u0IRc3mUwS=s85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107129580"/>
          <a:ext cx="7239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335280</xdr:colOff>
      <xdr:row>100</xdr:row>
      <xdr:rowOff>53340</xdr:rowOff>
    </xdr:from>
    <xdr:to>
      <xdr:col>2</xdr:col>
      <xdr:colOff>1043940</xdr:colOff>
      <xdr:row>100</xdr:row>
      <xdr:rowOff>975360</xdr:rowOff>
    </xdr:to>
    <xdr:pic>
      <xdr:nvPicPr>
        <xdr:cNvPr id="257036" name="Рисунок 96" descr="https://lh3.googleusercontent.com/joIjqCZAHQLgkkiGNJatE8nqziAsjXR8EStMFxy1hyRm4Ubq0FfGXh3AFa5Hp_mciacxeQ=s85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08158280"/>
          <a:ext cx="70866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335280</xdr:colOff>
      <xdr:row>102</xdr:row>
      <xdr:rowOff>30480</xdr:rowOff>
    </xdr:from>
    <xdr:to>
      <xdr:col>2</xdr:col>
      <xdr:colOff>1043940</xdr:colOff>
      <xdr:row>102</xdr:row>
      <xdr:rowOff>960120</xdr:rowOff>
    </xdr:to>
    <xdr:pic>
      <xdr:nvPicPr>
        <xdr:cNvPr id="257037" name="Рисунок 97" descr="https://lh3.googleusercontent.com/BpiaB-rtX6MMo_Z2tg3HAW8JCshxnX-MBlTzD6AzXkt1rL22SViXaecobakvMOBNSe3-=s85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09362240"/>
          <a:ext cx="70866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335280</xdr:colOff>
      <xdr:row>103</xdr:row>
      <xdr:rowOff>45720</xdr:rowOff>
    </xdr:from>
    <xdr:to>
      <xdr:col>2</xdr:col>
      <xdr:colOff>1043940</xdr:colOff>
      <xdr:row>103</xdr:row>
      <xdr:rowOff>967740</xdr:rowOff>
    </xdr:to>
    <xdr:pic>
      <xdr:nvPicPr>
        <xdr:cNvPr id="257038" name="Рисунок 98" descr="https://lh3.googleusercontent.com/bxhFGydBjgsUNJViepKmWJhlAUQfrYhMUHhXGYH8Wz0v4r6f9yuOQit-NPlstYHPtaNn7Q=s85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10368080"/>
          <a:ext cx="70866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213360</xdr:colOff>
      <xdr:row>104</xdr:row>
      <xdr:rowOff>53340</xdr:rowOff>
    </xdr:from>
    <xdr:to>
      <xdr:col>2</xdr:col>
      <xdr:colOff>1272540</xdr:colOff>
      <xdr:row>104</xdr:row>
      <xdr:rowOff>1531620</xdr:rowOff>
    </xdr:to>
    <xdr:pic>
      <xdr:nvPicPr>
        <xdr:cNvPr id="257039" name="Рисунок 99" descr="https://lh3.googleusercontent.com/dYRUIUncigkurZ76DNGDk4RvtEeuo6VU3k1_AxmWsdJdKK96KN6sxjlDyyQz8hn93YSTaw=s85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4280" y="111366300"/>
          <a:ext cx="1059180" cy="1478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105</xdr:row>
      <xdr:rowOff>45720</xdr:rowOff>
    </xdr:from>
    <xdr:to>
      <xdr:col>2</xdr:col>
      <xdr:colOff>1089660</xdr:colOff>
      <xdr:row>105</xdr:row>
      <xdr:rowOff>967740</xdr:rowOff>
    </xdr:to>
    <xdr:pic>
      <xdr:nvPicPr>
        <xdr:cNvPr id="257040" name="Рисунок 100" descr="https://lh3.googleusercontent.com/OmJNQnprPaICL9EbPpuMspPreMQfc_RbOkhbfSwiFujHhFbzQ1LB78qq3qB4z1rd_qG0eA=s85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1920" y="112966500"/>
          <a:ext cx="70866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43</xdr:row>
      <xdr:rowOff>76200</xdr:rowOff>
    </xdr:from>
    <xdr:to>
      <xdr:col>2</xdr:col>
      <xdr:colOff>1127760</xdr:colOff>
      <xdr:row>43</xdr:row>
      <xdr:rowOff>1173480</xdr:rowOff>
    </xdr:to>
    <xdr:pic>
      <xdr:nvPicPr>
        <xdr:cNvPr id="257041" name="Рисунок 103" descr="https://lh3.googleusercontent.com/E2K3Zx9-kGn4uDbHIWx6CvUinWSebFndOd4SwpOydqTkQReqf8sOz7Zmtwd69J2s7ORGvPk=s85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0" y="48447960"/>
          <a:ext cx="82296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48</xdr:row>
      <xdr:rowOff>83820</xdr:rowOff>
    </xdr:from>
    <xdr:to>
      <xdr:col>2</xdr:col>
      <xdr:colOff>1143000</xdr:colOff>
      <xdr:row>48</xdr:row>
      <xdr:rowOff>1234440</xdr:rowOff>
    </xdr:to>
    <xdr:pic>
      <xdr:nvPicPr>
        <xdr:cNvPr id="257042" name="Рисунок 102" descr="https://lh3.googleusercontent.com/tpDizkHEa04u7QkoeB1stBvY6Xfl6suqrwmPDSTFNioAJFpS5uvDmYPiy9SZPxCX48ib=s85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620" y="54856380"/>
          <a:ext cx="8763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49</xdr:row>
      <xdr:rowOff>83820</xdr:rowOff>
    </xdr:from>
    <xdr:to>
      <xdr:col>2</xdr:col>
      <xdr:colOff>1127760</xdr:colOff>
      <xdr:row>49</xdr:row>
      <xdr:rowOff>1226820</xdr:rowOff>
    </xdr:to>
    <xdr:pic>
      <xdr:nvPicPr>
        <xdr:cNvPr id="257043" name="Рисунок 103" descr="https://lh3.googleusercontent.com/9dCTNUcZf-mNCB3bfgJSw-mwbXisK4viPagZAa4PaMHJox9Bxsl-kU58-kkoagLnFm1vSg=s85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620" y="56136540"/>
          <a:ext cx="86106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297180</xdr:colOff>
      <xdr:row>44</xdr:row>
      <xdr:rowOff>76200</xdr:rowOff>
    </xdr:from>
    <xdr:to>
      <xdr:col>2</xdr:col>
      <xdr:colOff>1158240</xdr:colOff>
      <xdr:row>44</xdr:row>
      <xdr:rowOff>1219200</xdr:rowOff>
    </xdr:to>
    <xdr:pic>
      <xdr:nvPicPr>
        <xdr:cNvPr id="257044" name="Рисунок 104" descr="https://lh3.googleusercontent.com/yaBHtpXl0sqDc7TAS2UafSI_oX6fs4Fmwov571k-11zZY3i_pNTCg943wFbMR3V4WISAHg=s85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49728120"/>
          <a:ext cx="86106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281940</xdr:colOff>
      <xdr:row>45</xdr:row>
      <xdr:rowOff>83820</xdr:rowOff>
    </xdr:from>
    <xdr:to>
      <xdr:col>2</xdr:col>
      <xdr:colOff>1143000</xdr:colOff>
      <xdr:row>45</xdr:row>
      <xdr:rowOff>1219200</xdr:rowOff>
    </xdr:to>
    <xdr:pic>
      <xdr:nvPicPr>
        <xdr:cNvPr id="257045" name="Рисунок 105" descr="https://lh3.googleusercontent.com/Wci19vq0rehjSOp1pe_oWEeR5QZSrcG3wUDrD1xY4tPn1bzbLexcFpggm4cdPG8rdk5V=s85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51015900"/>
          <a:ext cx="86106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251460</xdr:colOff>
      <xdr:row>88</xdr:row>
      <xdr:rowOff>106680</xdr:rowOff>
    </xdr:from>
    <xdr:to>
      <xdr:col>2</xdr:col>
      <xdr:colOff>1219200</xdr:colOff>
      <xdr:row>89</xdr:row>
      <xdr:rowOff>0</xdr:rowOff>
    </xdr:to>
    <xdr:pic>
      <xdr:nvPicPr>
        <xdr:cNvPr id="257046" name="Рисунок 103" descr="https://lh3.googleusercontent.com/XlU532jZsIbmvOu-sOzz2H7hdjPRV_RUyw5ixAtVjKIfFhpGVcJyyw5M-UVXQAxEzCCKnU0=s85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380" y="97215960"/>
          <a:ext cx="967740" cy="132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312420</xdr:colOff>
      <xdr:row>35</xdr:row>
      <xdr:rowOff>68580</xdr:rowOff>
    </xdr:from>
    <xdr:to>
      <xdr:col>2</xdr:col>
      <xdr:colOff>1089660</xdr:colOff>
      <xdr:row>35</xdr:row>
      <xdr:rowOff>1173480</xdr:rowOff>
    </xdr:to>
    <xdr:pic>
      <xdr:nvPicPr>
        <xdr:cNvPr id="257047" name="Рисунок 104" descr="https://lh3.googleusercontent.com/bdifvlPNJvVRXGml3MuLPiRhFn9BB1SBso146ffBGq4veIvIsMSdkbGokLYLoutovQ-IpjQ=s85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40142160"/>
          <a:ext cx="77724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34</xdr:row>
      <xdr:rowOff>38100</xdr:rowOff>
    </xdr:from>
    <xdr:to>
      <xdr:col>2</xdr:col>
      <xdr:colOff>1082040</xdr:colOff>
      <xdr:row>34</xdr:row>
      <xdr:rowOff>1165860</xdr:rowOff>
    </xdr:to>
    <xdr:pic>
      <xdr:nvPicPr>
        <xdr:cNvPr id="257048" name="Рисунок 105" descr="https://lh3.googleusercontent.com/WfUAqqmO0_6vHE_hKNf_lXTjNXXtecHqQiFekAj6yEmNjMROtI_7qQEulCStr1JtFtEC=s85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0" y="38915340"/>
          <a:ext cx="77724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72</xdr:row>
      <xdr:rowOff>137160</xdr:rowOff>
    </xdr:from>
    <xdr:to>
      <xdr:col>2</xdr:col>
      <xdr:colOff>1402080</xdr:colOff>
      <xdr:row>72</xdr:row>
      <xdr:rowOff>1127760</xdr:rowOff>
    </xdr:to>
    <xdr:pic>
      <xdr:nvPicPr>
        <xdr:cNvPr id="257049" name="Рисунок 76" descr="https://kuzma.by/templates/yootheme/cache/PPLSIZO3c-277bafce.jpe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7120" y="80048100"/>
          <a:ext cx="132588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</xdr:colOff>
      <xdr:row>73</xdr:row>
      <xdr:rowOff>160020</xdr:rowOff>
    </xdr:from>
    <xdr:to>
      <xdr:col>2</xdr:col>
      <xdr:colOff>1394460</xdr:colOff>
      <xdr:row>73</xdr:row>
      <xdr:rowOff>1143000</xdr:rowOff>
    </xdr:to>
    <xdr:pic>
      <xdr:nvPicPr>
        <xdr:cNvPr id="257050" name="Рисунок 77" descr="https://kuzma.by/templates/yootheme/cache/PPLSIZO4c-d28e566a.jpe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1351120"/>
          <a:ext cx="132588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350520</xdr:colOff>
      <xdr:row>95</xdr:row>
      <xdr:rowOff>68580</xdr:rowOff>
    </xdr:from>
    <xdr:to>
      <xdr:col>2</xdr:col>
      <xdr:colOff>1074420</xdr:colOff>
      <xdr:row>95</xdr:row>
      <xdr:rowOff>1021080</xdr:rowOff>
    </xdr:to>
    <xdr:pic>
      <xdr:nvPicPr>
        <xdr:cNvPr id="257051" name="Рисунок 106" descr="MINAL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103030020"/>
          <a:ext cx="7239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281940</xdr:colOff>
      <xdr:row>8</xdr:row>
      <xdr:rowOff>91440</xdr:rowOff>
    </xdr:from>
    <xdr:to>
      <xdr:col>2</xdr:col>
      <xdr:colOff>1143000</xdr:colOff>
      <xdr:row>8</xdr:row>
      <xdr:rowOff>1348740</xdr:rowOff>
    </xdr:to>
    <xdr:pic>
      <xdr:nvPicPr>
        <xdr:cNvPr id="257052" name="Рисунок 77" descr="https://kuzma.by/templates/yootheme/cache/TABVERc-cc18dfd6.jpeg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5562600"/>
          <a:ext cx="86106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281940</xdr:colOff>
      <xdr:row>7</xdr:row>
      <xdr:rowOff>91440</xdr:rowOff>
    </xdr:from>
    <xdr:to>
      <xdr:col>2</xdr:col>
      <xdr:colOff>1143000</xdr:colOff>
      <xdr:row>7</xdr:row>
      <xdr:rowOff>1310640</xdr:rowOff>
    </xdr:to>
    <xdr:pic>
      <xdr:nvPicPr>
        <xdr:cNvPr id="257053" name="Рисунок 78" descr="https://kuzma.by/templates/yootheme/cache/TABENGc-14bb4c8a.jpe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4160520"/>
          <a:ext cx="86106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297180</xdr:colOff>
      <xdr:row>11</xdr:row>
      <xdr:rowOff>91440</xdr:rowOff>
    </xdr:from>
    <xdr:to>
      <xdr:col>2</xdr:col>
      <xdr:colOff>1158240</xdr:colOff>
      <xdr:row>11</xdr:row>
      <xdr:rowOff>1371600</xdr:rowOff>
    </xdr:to>
    <xdr:pic>
      <xdr:nvPicPr>
        <xdr:cNvPr id="257054" name="Рисунок 79" descr="https://kuzma.by/templates/yootheme/cache/TABGEMc-a36e0eab.jpeg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9768840"/>
          <a:ext cx="8610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297180</xdr:colOff>
      <xdr:row>13</xdr:row>
      <xdr:rowOff>91440</xdr:rowOff>
    </xdr:from>
    <xdr:to>
      <xdr:col>2</xdr:col>
      <xdr:colOff>1173480</xdr:colOff>
      <xdr:row>13</xdr:row>
      <xdr:rowOff>1356360</xdr:rowOff>
    </xdr:to>
    <xdr:pic>
      <xdr:nvPicPr>
        <xdr:cNvPr id="257055" name="Рисунок 81" descr="https://kuzma.by/templates/yootheme/cache/TABMATc-0eae7388.jpeg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2573000"/>
          <a:ext cx="87630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281940</xdr:colOff>
      <xdr:row>15</xdr:row>
      <xdr:rowOff>45720</xdr:rowOff>
    </xdr:from>
    <xdr:to>
      <xdr:col>2</xdr:col>
      <xdr:colOff>1158240</xdr:colOff>
      <xdr:row>15</xdr:row>
      <xdr:rowOff>1341120</xdr:rowOff>
    </xdr:to>
    <xdr:pic>
      <xdr:nvPicPr>
        <xdr:cNvPr id="257056" name="Рисунок 82" descr="https://kuzma.by/templates/yootheme/cache/TABCHNc-c6cecd86.jpeg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15331440"/>
          <a:ext cx="8763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281940</xdr:colOff>
      <xdr:row>16</xdr:row>
      <xdr:rowOff>53340</xdr:rowOff>
    </xdr:from>
    <xdr:to>
      <xdr:col>2</xdr:col>
      <xdr:colOff>1173480</xdr:colOff>
      <xdr:row>16</xdr:row>
      <xdr:rowOff>1371600</xdr:rowOff>
    </xdr:to>
    <xdr:pic>
      <xdr:nvPicPr>
        <xdr:cNvPr id="257057" name="Рисунок 83" descr="https://kuzma.by/templates/yootheme/cache/TABCHOc-2ed95d27.jpeg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16741140"/>
          <a:ext cx="891540" cy="13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274320</xdr:colOff>
      <xdr:row>17</xdr:row>
      <xdr:rowOff>76200</xdr:rowOff>
    </xdr:from>
    <xdr:to>
      <xdr:col>2</xdr:col>
      <xdr:colOff>1135380</xdr:colOff>
      <xdr:row>17</xdr:row>
      <xdr:rowOff>1325880</xdr:rowOff>
    </xdr:to>
    <xdr:pic>
      <xdr:nvPicPr>
        <xdr:cNvPr id="257058" name="Рисунок 84" descr="https://kuzma.by/templates/yootheme/cache/TABRUSc-60da24b4.jpeg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5240" y="18166080"/>
          <a:ext cx="86106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297180</xdr:colOff>
      <xdr:row>18</xdr:row>
      <xdr:rowOff>53340</xdr:rowOff>
    </xdr:from>
    <xdr:to>
      <xdr:col>2</xdr:col>
      <xdr:colOff>1196340</xdr:colOff>
      <xdr:row>18</xdr:row>
      <xdr:rowOff>1371600</xdr:rowOff>
    </xdr:to>
    <xdr:pic>
      <xdr:nvPicPr>
        <xdr:cNvPr id="257059" name="Рисунок 85" descr="https://kuzma.by/templates/yootheme/cache/TABPHYc-9a3ab201.jpeg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9545300"/>
          <a:ext cx="899160" cy="13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350520</xdr:colOff>
      <xdr:row>31</xdr:row>
      <xdr:rowOff>68580</xdr:rowOff>
    </xdr:from>
    <xdr:to>
      <xdr:col>2</xdr:col>
      <xdr:colOff>1104900</xdr:colOff>
      <xdr:row>31</xdr:row>
      <xdr:rowOff>1173480</xdr:rowOff>
    </xdr:to>
    <xdr:pic>
      <xdr:nvPicPr>
        <xdr:cNvPr id="257060" name="Рисунок 86" descr="https://kuzma.by/templates/yootheme/cache/NTABENGc-8e12225c.jpeg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35242500"/>
          <a:ext cx="75438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312420</xdr:colOff>
      <xdr:row>51</xdr:row>
      <xdr:rowOff>53340</xdr:rowOff>
    </xdr:from>
    <xdr:to>
      <xdr:col>2</xdr:col>
      <xdr:colOff>1165860</xdr:colOff>
      <xdr:row>51</xdr:row>
      <xdr:rowOff>1188720</xdr:rowOff>
    </xdr:to>
    <xdr:pic>
      <xdr:nvPicPr>
        <xdr:cNvPr id="257061" name="Рисунок 1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57820560"/>
          <a:ext cx="85344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251460</xdr:colOff>
      <xdr:row>52</xdr:row>
      <xdr:rowOff>53340</xdr:rowOff>
    </xdr:from>
    <xdr:to>
      <xdr:col>2</xdr:col>
      <xdr:colOff>1143000</xdr:colOff>
      <xdr:row>52</xdr:row>
      <xdr:rowOff>1234440</xdr:rowOff>
    </xdr:to>
    <xdr:pic>
      <xdr:nvPicPr>
        <xdr:cNvPr id="257062" name="Рисунок 3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380" y="59100720"/>
          <a:ext cx="8915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243840</xdr:colOff>
      <xdr:row>53</xdr:row>
      <xdr:rowOff>53340</xdr:rowOff>
    </xdr:from>
    <xdr:to>
      <xdr:col>2</xdr:col>
      <xdr:colOff>1158240</xdr:colOff>
      <xdr:row>53</xdr:row>
      <xdr:rowOff>1264920</xdr:rowOff>
    </xdr:to>
    <xdr:pic>
      <xdr:nvPicPr>
        <xdr:cNvPr id="257063" name="Рисунок 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4760" y="60380880"/>
          <a:ext cx="914400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243840</xdr:colOff>
      <xdr:row>54</xdr:row>
      <xdr:rowOff>53340</xdr:rowOff>
    </xdr:from>
    <xdr:to>
      <xdr:col>2</xdr:col>
      <xdr:colOff>1143000</xdr:colOff>
      <xdr:row>54</xdr:row>
      <xdr:rowOff>1257300</xdr:rowOff>
    </xdr:to>
    <xdr:pic>
      <xdr:nvPicPr>
        <xdr:cNvPr id="257064" name="Рисунок 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4760" y="61661040"/>
          <a:ext cx="89916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243840</xdr:colOff>
      <xdr:row>55</xdr:row>
      <xdr:rowOff>53340</xdr:rowOff>
    </xdr:from>
    <xdr:to>
      <xdr:col>2</xdr:col>
      <xdr:colOff>1135380</xdr:colOff>
      <xdr:row>55</xdr:row>
      <xdr:rowOff>1226820</xdr:rowOff>
    </xdr:to>
    <xdr:pic>
      <xdr:nvPicPr>
        <xdr:cNvPr id="257065" name="Рисунок 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4760" y="62941200"/>
          <a:ext cx="89154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251460</xdr:colOff>
      <xdr:row>56</xdr:row>
      <xdr:rowOff>53340</xdr:rowOff>
    </xdr:from>
    <xdr:to>
      <xdr:col>2</xdr:col>
      <xdr:colOff>1150620</xdr:colOff>
      <xdr:row>56</xdr:row>
      <xdr:rowOff>1257300</xdr:rowOff>
    </xdr:to>
    <xdr:pic>
      <xdr:nvPicPr>
        <xdr:cNvPr id="257066" name="Рисунок 7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380" y="64221360"/>
          <a:ext cx="89916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57</xdr:row>
      <xdr:rowOff>53340</xdr:rowOff>
    </xdr:from>
    <xdr:to>
      <xdr:col>2</xdr:col>
      <xdr:colOff>1165860</xdr:colOff>
      <xdr:row>57</xdr:row>
      <xdr:rowOff>1257300</xdr:rowOff>
    </xdr:to>
    <xdr:pic>
      <xdr:nvPicPr>
        <xdr:cNvPr id="257067" name="Рисунок 8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620" y="65501520"/>
          <a:ext cx="89916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251460</xdr:colOff>
      <xdr:row>58</xdr:row>
      <xdr:rowOff>53340</xdr:rowOff>
    </xdr:from>
    <xdr:to>
      <xdr:col>2</xdr:col>
      <xdr:colOff>1150620</xdr:colOff>
      <xdr:row>58</xdr:row>
      <xdr:rowOff>1257300</xdr:rowOff>
    </xdr:to>
    <xdr:pic>
      <xdr:nvPicPr>
        <xdr:cNvPr id="257068" name="Рисунок 9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380" y="66781680"/>
          <a:ext cx="89916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342900</xdr:colOff>
      <xdr:row>90</xdr:row>
      <xdr:rowOff>83820</xdr:rowOff>
    </xdr:from>
    <xdr:to>
      <xdr:col>2</xdr:col>
      <xdr:colOff>1028700</xdr:colOff>
      <xdr:row>90</xdr:row>
      <xdr:rowOff>1028700</xdr:rowOff>
    </xdr:to>
    <xdr:pic>
      <xdr:nvPicPr>
        <xdr:cNvPr id="257069" name="Рисунок 1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820" y="98823780"/>
          <a:ext cx="6858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</xdr:colOff>
      <xdr:row>71</xdr:row>
      <xdr:rowOff>182880</xdr:rowOff>
    </xdr:from>
    <xdr:to>
      <xdr:col>2</xdr:col>
      <xdr:colOff>1394460</xdr:colOff>
      <xdr:row>71</xdr:row>
      <xdr:rowOff>1127760</xdr:rowOff>
    </xdr:to>
    <xdr:pic>
      <xdr:nvPicPr>
        <xdr:cNvPr id="257070" name="Рисунок 85" descr="https://lh3.googleusercontent.com/spBHcculRxPTdHxBgUP3DVR_9MTagg7Jg566DxVcIut7l5A7roLFCLwoqE9pD3KsYD4zxMU=s115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78813660"/>
          <a:ext cx="132588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365760</xdr:colOff>
      <xdr:row>32</xdr:row>
      <xdr:rowOff>83820</xdr:rowOff>
    </xdr:from>
    <xdr:to>
      <xdr:col>2</xdr:col>
      <xdr:colOff>1112520</xdr:colOff>
      <xdr:row>32</xdr:row>
      <xdr:rowOff>1120140</xdr:rowOff>
    </xdr:to>
    <xdr:pic>
      <xdr:nvPicPr>
        <xdr:cNvPr id="257071" name="Рисунок 127" descr="https://kuzma.by/component/ajax/?p=image&amp;src=WyJpbWFnZXNcL2t1em1hXC9ib29rc1wvTlRBQlZFUmMuanBnIixbWyJkb1Jlc2l6ZSIsWzg0MCwxMjAwLDg0MCwxMjAwXV1dXQ%3D%3D&amp;hash=847e8779b89805bdef93f6e5db9e3e94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6680" y="36454080"/>
          <a:ext cx="74676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342900</xdr:colOff>
      <xdr:row>97</xdr:row>
      <xdr:rowOff>68580</xdr:rowOff>
    </xdr:from>
    <xdr:to>
      <xdr:col>2</xdr:col>
      <xdr:colOff>1036320</xdr:colOff>
      <xdr:row>97</xdr:row>
      <xdr:rowOff>975360</xdr:rowOff>
    </xdr:to>
    <xdr:pic>
      <xdr:nvPicPr>
        <xdr:cNvPr id="257072" name="Рисунок 125" descr="https://lh3.googleusercontent.com/sr4UScA_ctjE1o1zrYMc_WCTFan_Tv-Ob6Dec7KAqbBeV7W5Su3NGLG6DA5FRdo1PgEhDA=s85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820" y="105087420"/>
          <a:ext cx="6934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281940</xdr:colOff>
      <xdr:row>67</xdr:row>
      <xdr:rowOff>137160</xdr:rowOff>
    </xdr:from>
    <xdr:to>
      <xdr:col>2</xdr:col>
      <xdr:colOff>1127760</xdr:colOff>
      <xdr:row>67</xdr:row>
      <xdr:rowOff>1272540</xdr:rowOff>
    </xdr:to>
    <xdr:pic>
      <xdr:nvPicPr>
        <xdr:cNvPr id="257073" name="Рисунок 26" descr="https://bestbooks.by/pics/items/978-985-579-107-3_2.jpg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75796140"/>
          <a:ext cx="84582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60</xdr:row>
      <xdr:rowOff>53340</xdr:rowOff>
    </xdr:from>
    <xdr:to>
      <xdr:col>2</xdr:col>
      <xdr:colOff>1158240</xdr:colOff>
      <xdr:row>60</xdr:row>
      <xdr:rowOff>1257300</xdr:rowOff>
    </xdr:to>
    <xdr:pic>
      <xdr:nvPicPr>
        <xdr:cNvPr id="257074" name="Рисунок 147" descr="https://lh3.googleusercontent.com/BiiGsNRJpkUeA_1xGHfIleZXlUVh0PqKODkpdXAeQ0uHGMAb1kDyarSDG-DMQa1MqTkoBg=s85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7140" y="68496180"/>
          <a:ext cx="92202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61</xdr:row>
      <xdr:rowOff>76200</xdr:rowOff>
    </xdr:from>
    <xdr:to>
      <xdr:col>2</xdr:col>
      <xdr:colOff>1158240</xdr:colOff>
      <xdr:row>61</xdr:row>
      <xdr:rowOff>1226820</xdr:rowOff>
    </xdr:to>
    <xdr:pic>
      <xdr:nvPicPr>
        <xdr:cNvPr id="257075" name="Рисунок 148" descr="https://lh3.googleusercontent.com/uiS52JKl0HYlv51pJAtdRGdVwor5M0x2vsupk-8ow6bH2HDZh10BZmbFWUijDvE-LIttUcU=s85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620" y="69799200"/>
          <a:ext cx="89154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274320</xdr:colOff>
      <xdr:row>64</xdr:row>
      <xdr:rowOff>106680</xdr:rowOff>
    </xdr:from>
    <xdr:to>
      <xdr:col>2</xdr:col>
      <xdr:colOff>1150620</xdr:colOff>
      <xdr:row>64</xdr:row>
      <xdr:rowOff>1249680</xdr:rowOff>
    </xdr:to>
    <xdr:pic>
      <xdr:nvPicPr>
        <xdr:cNvPr id="257076" name="Рисунок 128" descr="https://lh3.googleusercontent.com/_CDSSK_3mooKFH1vXstDiN-_t90J6mcZdu0N217zarudCTafsGdlsZTaQTxO91TUKd_uZpY=s85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5240" y="72824340"/>
          <a:ext cx="8763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281940</xdr:colOff>
      <xdr:row>65</xdr:row>
      <xdr:rowOff>106680</xdr:rowOff>
    </xdr:from>
    <xdr:to>
      <xdr:col>2</xdr:col>
      <xdr:colOff>1135380</xdr:colOff>
      <xdr:row>65</xdr:row>
      <xdr:rowOff>1219200</xdr:rowOff>
    </xdr:to>
    <xdr:pic>
      <xdr:nvPicPr>
        <xdr:cNvPr id="257077" name="Рисунок 129" descr="https://lh3.googleusercontent.com/xSmeAd5muHjhXxJZqvRhdQEhxBxwdOpxh-udkXoSC54CC19LN7ET-2D3qm_WIEuGOPKTHQ=s85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74180700"/>
          <a:ext cx="85344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335280</xdr:colOff>
      <xdr:row>79</xdr:row>
      <xdr:rowOff>83820</xdr:rowOff>
    </xdr:from>
    <xdr:to>
      <xdr:col>2</xdr:col>
      <xdr:colOff>1074420</xdr:colOff>
      <xdr:row>79</xdr:row>
      <xdr:rowOff>1074420</xdr:rowOff>
    </xdr:to>
    <xdr:pic>
      <xdr:nvPicPr>
        <xdr:cNvPr id="257078" name="Рисунок 67" descr="https://lh3.googleusercontent.com/9VdP6MzZ267VAfumdbLHRx86rg83GLX23qVnj1_KBcRL0UgHV0RrCzMzNNG0fOfrC7bm8Q=s85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87172800"/>
          <a:ext cx="73914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62</xdr:row>
      <xdr:rowOff>53340</xdr:rowOff>
    </xdr:from>
    <xdr:to>
      <xdr:col>2</xdr:col>
      <xdr:colOff>1143000</xdr:colOff>
      <xdr:row>62</xdr:row>
      <xdr:rowOff>1181100</xdr:rowOff>
    </xdr:to>
    <xdr:pic>
      <xdr:nvPicPr>
        <xdr:cNvPr id="257079" name="Рисунок 92" descr="https://lh3.googleusercontent.com/UPpyeWabGJmJwYd0SmWvVPducjfTc6wwsizjS10aWLTtZBlWMBMqJ5ZXyRJysXaR6RT-Kg=s85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620" y="71056500"/>
          <a:ext cx="87630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281940</xdr:colOff>
      <xdr:row>25</xdr:row>
      <xdr:rowOff>76200</xdr:rowOff>
    </xdr:from>
    <xdr:to>
      <xdr:col>2</xdr:col>
      <xdr:colOff>1173480</xdr:colOff>
      <xdr:row>25</xdr:row>
      <xdr:rowOff>1226820</xdr:rowOff>
    </xdr:to>
    <xdr:pic>
      <xdr:nvPicPr>
        <xdr:cNvPr id="257080" name="Рисунок 93" descr="https://lh3.googleusercontent.com/Oi7zTbvkarbr94ABkm3dpTL8K7_SwG7MN5rH8EUao82Vnn1_vBmoHkbtpp1bxFXlVCw9w0s=s85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27980640"/>
          <a:ext cx="89154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281940</xdr:colOff>
      <xdr:row>39</xdr:row>
      <xdr:rowOff>45720</xdr:rowOff>
    </xdr:from>
    <xdr:to>
      <xdr:col>2</xdr:col>
      <xdr:colOff>1181100</xdr:colOff>
      <xdr:row>39</xdr:row>
      <xdr:rowOff>1219200</xdr:rowOff>
    </xdr:to>
    <xdr:pic>
      <xdr:nvPicPr>
        <xdr:cNvPr id="257081" name="Рисунок 95" descr="https://lh3.googleusercontent.com/eu0VehV3sa0mqjFJ_ReBlVSBVPTedPKcZZLwj7FBTrdFQ3Z6x8Eg1ONTY5x28sfw2F-hXA=s85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44317920"/>
          <a:ext cx="899160" cy="11734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33</xdr:row>
      <xdr:rowOff>144780</xdr:rowOff>
    </xdr:from>
    <xdr:to>
      <xdr:col>2</xdr:col>
      <xdr:colOff>1143000</xdr:colOff>
      <xdr:row>33</xdr:row>
      <xdr:rowOff>1226820</xdr:rowOff>
    </xdr:to>
    <xdr:pic>
      <xdr:nvPicPr>
        <xdr:cNvPr id="257082" name="Рисунок 94" descr="https://lh3.googleusercontent.com/Im0F7NCjt8kV0KPy-0vinTrom2MRojmxRcrMZOPTvNE58PskMLMYm3E-At8iF74OMFqXVw=s85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37711380"/>
          <a:ext cx="83058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40</xdr:row>
      <xdr:rowOff>38100</xdr:rowOff>
    </xdr:from>
    <xdr:to>
      <xdr:col>2</xdr:col>
      <xdr:colOff>1234440</xdr:colOff>
      <xdr:row>40</xdr:row>
      <xdr:rowOff>1264920</xdr:rowOff>
    </xdr:to>
    <xdr:pic>
      <xdr:nvPicPr>
        <xdr:cNvPr id="257083" name="Рисунок 97" descr="https://lh3.googleusercontent.com/SwaKesMONolTgzsUGakMLyhAQZMoA-smNzRHupQDba4ciMlygo6mbl09mKXEG34pSHEQjA=s85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620" y="45620940"/>
          <a:ext cx="967740" cy="12268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304800</xdr:colOff>
      <xdr:row>24</xdr:row>
      <xdr:rowOff>68580</xdr:rowOff>
    </xdr:from>
    <xdr:to>
      <xdr:col>2</xdr:col>
      <xdr:colOff>1203960</xdr:colOff>
      <xdr:row>24</xdr:row>
      <xdr:rowOff>1226820</xdr:rowOff>
    </xdr:to>
    <xdr:pic>
      <xdr:nvPicPr>
        <xdr:cNvPr id="257084" name="Рисунок 96" descr="https://lh3.googleusercontent.com/Spfg1G79ATrXVTunv5uEz-y4iZwQPdbXW_QOXWWN14l6OT0yGt6LfGSLcNV-KcMWBB5ZHQ=s85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0" y="26662380"/>
          <a:ext cx="89916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297180</xdr:colOff>
      <xdr:row>6</xdr:row>
      <xdr:rowOff>106680</xdr:rowOff>
    </xdr:from>
    <xdr:to>
      <xdr:col>2</xdr:col>
      <xdr:colOff>1173480</xdr:colOff>
      <xdr:row>6</xdr:row>
      <xdr:rowOff>1234440</xdr:rowOff>
    </xdr:to>
    <xdr:pic>
      <xdr:nvPicPr>
        <xdr:cNvPr id="257085" name="Рисунок 93" descr="https://lh3.googleusercontent.com/auY_Z544ZnzZr2Ezml8RVu-F5N2wmjbg6dc18Edu05ar06ITfnUivVDbprh7_AM8zraBfVQ=s85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773680"/>
          <a:ext cx="87630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320040</xdr:colOff>
      <xdr:row>10</xdr:row>
      <xdr:rowOff>152400</xdr:rowOff>
    </xdr:from>
    <xdr:to>
      <xdr:col>2</xdr:col>
      <xdr:colOff>1150620</xdr:colOff>
      <xdr:row>10</xdr:row>
      <xdr:rowOff>1219200</xdr:rowOff>
    </xdr:to>
    <xdr:pic>
      <xdr:nvPicPr>
        <xdr:cNvPr id="257086" name="Рисунок 94" descr="https://lh3.googleusercontent.com/vLagJLgObj_lqZjo17Yx0gpV-wET9Y_qXHuZlNY3XyeS6jQdjaPMCNx9Fw6WmoGoGDcQdjY=s85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8427720"/>
          <a:ext cx="83058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9</xdr:row>
      <xdr:rowOff>167640</xdr:rowOff>
    </xdr:from>
    <xdr:to>
      <xdr:col>2</xdr:col>
      <xdr:colOff>1150620</xdr:colOff>
      <xdr:row>9</xdr:row>
      <xdr:rowOff>1257300</xdr:rowOff>
    </xdr:to>
    <xdr:pic>
      <xdr:nvPicPr>
        <xdr:cNvPr id="257087" name="Рисунок 95" descr="https://lh3.googleusercontent.com/KVdbTfbjy-rSgh__n4eazA4sK9DChw0Oh68Zb8pgt7M2hM0M1tJ0Snnx1Qz_fb4qajWU=s85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0" y="7040880"/>
          <a:ext cx="84582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297180</xdr:colOff>
      <xdr:row>12</xdr:row>
      <xdr:rowOff>106680</xdr:rowOff>
    </xdr:from>
    <xdr:to>
      <xdr:col>2</xdr:col>
      <xdr:colOff>1150620</xdr:colOff>
      <xdr:row>12</xdr:row>
      <xdr:rowOff>1287780</xdr:rowOff>
    </xdr:to>
    <xdr:pic>
      <xdr:nvPicPr>
        <xdr:cNvPr id="257088" name="Рисунок 96" descr="https://lh3.googleusercontent.com/0zEt3x39Qc4W26-g84-Q1uQQrNvpcXe5WI_jCKubcb46idBL21LBca6vFTAnnQSicG3U_2g=s85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1186160"/>
          <a:ext cx="85344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297180</xdr:colOff>
      <xdr:row>14</xdr:row>
      <xdr:rowOff>129540</xdr:rowOff>
    </xdr:from>
    <xdr:to>
      <xdr:col>2</xdr:col>
      <xdr:colOff>1173480</xdr:colOff>
      <xdr:row>14</xdr:row>
      <xdr:rowOff>1264920</xdr:rowOff>
    </xdr:to>
    <xdr:pic>
      <xdr:nvPicPr>
        <xdr:cNvPr id="257089" name="Рисунок 97" descr="https://lh3.googleusercontent.com/Ebe2BmONBRYazpU2Sw6ljouxXMkmZ7bypE904jk2SAzja2PlSHgaz2UXmPPk_7zshzEXrQ=s85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4013180"/>
          <a:ext cx="87630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312420</xdr:colOff>
      <xdr:row>23</xdr:row>
      <xdr:rowOff>99060</xdr:rowOff>
    </xdr:from>
    <xdr:to>
      <xdr:col>2</xdr:col>
      <xdr:colOff>1188720</xdr:colOff>
      <xdr:row>23</xdr:row>
      <xdr:rowOff>1234440</xdr:rowOff>
    </xdr:to>
    <xdr:pic>
      <xdr:nvPicPr>
        <xdr:cNvPr id="257090" name="Рисунок 99" descr="https://lh3.googleusercontent.com/Kspoml6r9clC1BNUMTzdYxNElIKO-ITgIzfDsTC9VU_MZ6iPfJKb217jDvgCrF0oFFoD=s85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25382220"/>
          <a:ext cx="87630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297180</xdr:colOff>
      <xdr:row>22</xdr:row>
      <xdr:rowOff>106680</xdr:rowOff>
    </xdr:from>
    <xdr:to>
      <xdr:col>2</xdr:col>
      <xdr:colOff>1150620</xdr:colOff>
      <xdr:row>22</xdr:row>
      <xdr:rowOff>1318260</xdr:rowOff>
    </xdr:to>
    <xdr:pic>
      <xdr:nvPicPr>
        <xdr:cNvPr id="257091" name="Рисунок 95" descr="https://lh3.googleusercontent.com/J2r6qHI62NKUECWXgYRFxGImgQijB90WaGmHKLqnocG5T923TpV-_2kB_fSW_w6gLBYXgw=s85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3987760"/>
          <a:ext cx="853440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320040</xdr:colOff>
      <xdr:row>107</xdr:row>
      <xdr:rowOff>83820</xdr:rowOff>
    </xdr:from>
    <xdr:to>
      <xdr:col>2</xdr:col>
      <xdr:colOff>1036320</xdr:colOff>
      <xdr:row>107</xdr:row>
      <xdr:rowOff>982980</xdr:rowOff>
    </xdr:to>
    <xdr:pic>
      <xdr:nvPicPr>
        <xdr:cNvPr id="257092" name="Рисунок 94" descr="https://lh3.googleusercontent.com/KtkCwZRnBtGKNreShGY07nB5j64HqVjE5d1S4p7BtgFZIZDib1RO-6QQXIqmh999rxDOCA=s85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114239040"/>
          <a:ext cx="71628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320040</xdr:colOff>
      <xdr:row>108</xdr:row>
      <xdr:rowOff>83820</xdr:rowOff>
    </xdr:from>
    <xdr:to>
      <xdr:col>2</xdr:col>
      <xdr:colOff>1043940</xdr:colOff>
      <xdr:row>108</xdr:row>
      <xdr:rowOff>998220</xdr:rowOff>
    </xdr:to>
    <xdr:pic>
      <xdr:nvPicPr>
        <xdr:cNvPr id="257093" name="Рисунок 96" descr="https://lh3.googleusercontent.com/LT65G0uvmUdK77443iG2KrGYICzwa3W928Dc3qbTM_TfqRGE-w-k5T7n-IWivm4zgbNKbA=s85"/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115321080"/>
          <a:ext cx="723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335280</xdr:colOff>
      <xdr:row>109</xdr:row>
      <xdr:rowOff>68580</xdr:rowOff>
    </xdr:from>
    <xdr:to>
      <xdr:col>2</xdr:col>
      <xdr:colOff>1059180</xdr:colOff>
      <xdr:row>109</xdr:row>
      <xdr:rowOff>982980</xdr:rowOff>
    </xdr:to>
    <xdr:pic>
      <xdr:nvPicPr>
        <xdr:cNvPr id="257094" name="Рисунок 97" descr="https://lh3.googleusercontent.com/nNyXxJesYaZ_MD_rMg_nP1MDqrxLsghqWEyIoDv3BLS4kn7X5aDFANcjl7mRBHEkCi9i2Q=s85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16387880"/>
          <a:ext cx="723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320040</xdr:colOff>
      <xdr:row>110</xdr:row>
      <xdr:rowOff>68580</xdr:rowOff>
    </xdr:from>
    <xdr:to>
      <xdr:col>2</xdr:col>
      <xdr:colOff>1059180</xdr:colOff>
      <xdr:row>110</xdr:row>
      <xdr:rowOff>1005840</xdr:rowOff>
    </xdr:to>
    <xdr:pic>
      <xdr:nvPicPr>
        <xdr:cNvPr id="257095" name="Рисунок 98" descr="https://lh3.googleusercontent.com/Hmbz2NputzSFcfVBGasia11INnn8ECsfR6aLPK1B52ByYtkpdJaf3ABBWBV_c1PzLRiCKOo=s85"/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117469920"/>
          <a:ext cx="73914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342900</xdr:colOff>
      <xdr:row>111</xdr:row>
      <xdr:rowOff>83820</xdr:rowOff>
    </xdr:from>
    <xdr:to>
      <xdr:col>2</xdr:col>
      <xdr:colOff>1059180</xdr:colOff>
      <xdr:row>111</xdr:row>
      <xdr:rowOff>967740</xdr:rowOff>
    </xdr:to>
    <xdr:pic>
      <xdr:nvPicPr>
        <xdr:cNvPr id="257096" name="Рисунок 101" descr="https://lh3.googleusercontent.com/F4IfwcmVe0yyLiZlysyGc7FJ2eufZ2Z_1Jxn3OsYwLjLm8w1ptFaFVRFXf8U-ddrWJgq6A=s85"/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820" y="118567200"/>
          <a:ext cx="71628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320040</xdr:colOff>
      <xdr:row>112</xdr:row>
      <xdr:rowOff>83820</xdr:rowOff>
    </xdr:from>
    <xdr:to>
      <xdr:col>2</xdr:col>
      <xdr:colOff>1066800</xdr:colOff>
      <xdr:row>112</xdr:row>
      <xdr:rowOff>998220</xdr:rowOff>
    </xdr:to>
    <xdr:pic>
      <xdr:nvPicPr>
        <xdr:cNvPr id="257097" name="Рисунок 102" descr="https://lh3.googleusercontent.com/8TiR7Rsxntl4jfad1k7cMhSNNAfm4QbWs5xv-qxFIpRefn2Zt8cR42IP1lKExw6iU054Alg=s85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119649240"/>
          <a:ext cx="7467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281940</xdr:colOff>
      <xdr:row>28</xdr:row>
      <xdr:rowOff>91440</xdr:rowOff>
    </xdr:from>
    <xdr:to>
      <xdr:col>2</xdr:col>
      <xdr:colOff>1165860</xdr:colOff>
      <xdr:row>28</xdr:row>
      <xdr:rowOff>1310640</xdr:rowOff>
    </xdr:to>
    <xdr:pic>
      <xdr:nvPicPr>
        <xdr:cNvPr id="257098" name="Рисунок 105" descr="https://lh3.googleusercontent.com/tw6ELGQ32mUC9zDRppj8sj--BVeQNSJP8H_kJWDeqK2UPtu_5gJ80qQPr-Xh69_QVi8G4ck=s85"/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60" y="32110680"/>
          <a:ext cx="88392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297180</xdr:colOff>
      <xdr:row>26</xdr:row>
      <xdr:rowOff>91440</xdr:rowOff>
    </xdr:from>
    <xdr:to>
      <xdr:col>2</xdr:col>
      <xdr:colOff>1173480</xdr:colOff>
      <xdr:row>26</xdr:row>
      <xdr:rowOff>1295400</xdr:rowOff>
    </xdr:to>
    <xdr:pic>
      <xdr:nvPicPr>
        <xdr:cNvPr id="257099" name="Рисунок 107" descr="https://lh3.googleusercontent.com/XNDP-Mo00gF5V-omwGb-tZtHK5hCmy5y3FS371JXsG5hdkyJMs3Q0Cpft_7f7WOB-KjVdw=s85"/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9306520"/>
          <a:ext cx="8763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20</xdr:row>
      <xdr:rowOff>114300</xdr:rowOff>
    </xdr:from>
    <xdr:to>
      <xdr:col>2</xdr:col>
      <xdr:colOff>1158240</xdr:colOff>
      <xdr:row>20</xdr:row>
      <xdr:rowOff>1287780</xdr:rowOff>
    </xdr:to>
    <xdr:pic>
      <xdr:nvPicPr>
        <xdr:cNvPr id="257100" name="Рисунок 106" descr="https://lh3.googleusercontent.com/H_2jmME2n-GbV3uf-2KRYjTcn0OZ5MLFrWJyc2i_WyxksDYibTD2BkW_i5Kxx7pM3GeX=s85"/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0" y="21191220"/>
          <a:ext cx="85344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274320</xdr:colOff>
      <xdr:row>38</xdr:row>
      <xdr:rowOff>22860</xdr:rowOff>
    </xdr:from>
    <xdr:to>
      <xdr:col>2</xdr:col>
      <xdr:colOff>1165860</xdr:colOff>
      <xdr:row>38</xdr:row>
      <xdr:rowOff>1303020</xdr:rowOff>
    </xdr:to>
    <xdr:pic>
      <xdr:nvPicPr>
        <xdr:cNvPr id="257101" name="Рисунок 108" descr="https://lh3.googleusercontent.com/f8j5ywoqikOiQ4_U8YDHGLpdljgPJVpIkkKkay9eB_mETgIxNvTYiEau3L9Y1FbIKEYMG1E=s85"/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5240" y="42984420"/>
          <a:ext cx="891540" cy="12801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29</xdr:row>
      <xdr:rowOff>91440</xdr:rowOff>
    </xdr:from>
    <xdr:to>
      <xdr:col>2</xdr:col>
      <xdr:colOff>1165860</xdr:colOff>
      <xdr:row>29</xdr:row>
      <xdr:rowOff>1333500</xdr:rowOff>
    </xdr:to>
    <xdr:pic>
      <xdr:nvPicPr>
        <xdr:cNvPr id="257102" name="Рисунок 106" descr="https://lh3.googleusercontent.com/6TfPd7zuVdxSfE7aenbNAA6XTZUefQdcq4Cx-FzJ5xYVI-qDhEWmd6IaHPkGDPdmPpK3SJE=s85"/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620" y="33512760"/>
          <a:ext cx="89916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297180</xdr:colOff>
      <xdr:row>21</xdr:row>
      <xdr:rowOff>76200</xdr:rowOff>
    </xdr:from>
    <xdr:to>
      <xdr:col>2</xdr:col>
      <xdr:colOff>1158240</xdr:colOff>
      <xdr:row>21</xdr:row>
      <xdr:rowOff>1257300</xdr:rowOff>
    </xdr:to>
    <xdr:pic>
      <xdr:nvPicPr>
        <xdr:cNvPr id="257103" name="Рисунок 108" descr="https://lh3.googleusercontent.com/rD8bOg03l8WCXzIQCWR0CkBZXeOJIcbKoUcalv47FDKUYls1ce0jXDQtjji0dM5HZWQ-_A=s85"/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2555200"/>
          <a:ext cx="86106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27</xdr:row>
      <xdr:rowOff>91440</xdr:rowOff>
    </xdr:from>
    <xdr:to>
      <xdr:col>2</xdr:col>
      <xdr:colOff>1150620</xdr:colOff>
      <xdr:row>27</xdr:row>
      <xdr:rowOff>1242060</xdr:rowOff>
    </xdr:to>
    <xdr:pic>
      <xdr:nvPicPr>
        <xdr:cNvPr id="257104" name="Рисунок 109" descr="https://lh3.googleusercontent.com/pNMVFslvQvmRH_F7fBEBETtbkCMI6lCcGxp2yC-OYI7myfy7498fkv1rYwNTJM6mAqbqEg=s85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0" y="30708600"/>
          <a:ext cx="84582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297180</xdr:colOff>
      <xdr:row>37</xdr:row>
      <xdr:rowOff>68580</xdr:rowOff>
    </xdr:from>
    <xdr:to>
      <xdr:col>2</xdr:col>
      <xdr:colOff>1196340</xdr:colOff>
      <xdr:row>37</xdr:row>
      <xdr:rowOff>1295400</xdr:rowOff>
    </xdr:to>
    <xdr:pic>
      <xdr:nvPicPr>
        <xdr:cNvPr id="257105" name="Рисунок 110" descr="https://lh3.googleusercontent.com/VvyTiBz_LbkOOUAA6Wv4Dcw2Y6pZNJkMZw3qhAS3j3i2YtpZarvGNlgvSdDQ96mil-OVEw=s85"/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41689020"/>
          <a:ext cx="899160" cy="12268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3"/>
  <sheetViews>
    <sheetView tabSelected="1" zoomScale="90" zoomScaleNormal="90" workbookViewId="0">
      <pane xSplit="3" ySplit="5" topLeftCell="F6" activePane="bottomRight" state="frozenSplit"/>
      <selection pane="topRight" activeCell="Q1" sqref="Q1"/>
      <selection pane="bottomLeft" activeCell="A9" sqref="A9"/>
      <selection pane="bottomRight" activeCell="L5" sqref="L5"/>
    </sheetView>
  </sheetViews>
  <sheetFormatPr defaultColWidth="8.6640625" defaultRowHeight="15.6" x14ac:dyDescent="0.3"/>
  <cols>
    <col min="1" max="1" width="34.6640625" style="33" customWidth="1"/>
    <col min="2" max="2" width="17.109375" style="33" customWidth="1"/>
    <col min="3" max="3" width="20.88671875" style="1" customWidth="1"/>
    <col min="4" max="4" width="26.6640625" style="33" customWidth="1"/>
    <col min="5" max="5" width="17.88671875" style="2" customWidth="1"/>
    <col min="6" max="6" width="17.6640625" style="74" bestFit="1" customWidth="1"/>
    <col min="7" max="7" width="12.109375" style="2" customWidth="1"/>
    <col min="8" max="8" width="20.109375" style="2" customWidth="1"/>
    <col min="9" max="9" width="6.88671875" style="2" customWidth="1"/>
    <col min="10" max="10" width="9.44140625" style="12" customWidth="1"/>
    <col min="11" max="11" width="12.5546875" style="27" customWidth="1"/>
    <col min="12" max="12" width="5" style="2" bestFit="1" customWidth="1"/>
    <col min="13" max="13" width="7.6640625" style="22" bestFit="1" customWidth="1"/>
    <col min="14" max="14" width="8.33203125" style="4" bestFit="1" customWidth="1"/>
    <col min="15" max="15" width="18.33203125" style="4" customWidth="1"/>
    <col min="16" max="16" width="78" style="1" hidden="1" customWidth="1"/>
    <col min="17" max="17" width="17.88671875" style="83" customWidth="1"/>
    <col min="18" max="16384" width="8.6640625" style="1"/>
  </cols>
  <sheetData>
    <row r="1" spans="1:18" ht="14.4" x14ac:dyDescent="0.3"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Q1" s="82"/>
    </row>
    <row r="2" spans="1:18" ht="25.8" x14ac:dyDescent="0.3">
      <c r="A2" s="78" t="s">
        <v>32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Q2" s="82"/>
    </row>
    <row r="3" spans="1:18" ht="62.4" customHeight="1" x14ac:dyDescent="0.3">
      <c r="A3" s="81"/>
      <c r="B3" s="81"/>
      <c r="C3" s="81"/>
      <c r="D3" s="81"/>
      <c r="E3" s="81"/>
      <c r="F3" s="81"/>
      <c r="G3" s="81"/>
      <c r="H3" s="25"/>
      <c r="I3" s="32"/>
      <c r="J3" s="48" t="s">
        <v>41</v>
      </c>
      <c r="K3" s="24" t="s">
        <v>40</v>
      </c>
      <c r="L3" s="32"/>
      <c r="M3" s="80" t="s">
        <v>31</v>
      </c>
      <c r="N3" s="80"/>
      <c r="O3" s="80"/>
      <c r="P3" s="61" t="s">
        <v>114</v>
      </c>
      <c r="Q3" s="82"/>
    </row>
    <row r="4" spans="1:18" ht="19.8" x14ac:dyDescent="0.3">
      <c r="H4" s="26"/>
      <c r="I4" s="26"/>
      <c r="J4" s="49">
        <v>10</v>
      </c>
      <c r="K4" s="34">
        <v>0</v>
      </c>
      <c r="M4" s="18">
        <f>SUM(M7:M113)</f>
        <v>0</v>
      </c>
      <c r="N4" s="13">
        <f>SUM(N7:N113)</f>
        <v>0</v>
      </c>
      <c r="O4" s="31">
        <f>SUM(O7:O113)</f>
        <v>0</v>
      </c>
      <c r="P4" s="62">
        <f>O4/100*90.9091</f>
        <v>0</v>
      </c>
    </row>
    <row r="5" spans="1:18" ht="73.5" customHeight="1" x14ac:dyDescent="0.3">
      <c r="A5" s="5" t="s">
        <v>98</v>
      </c>
      <c r="B5" s="5" t="s">
        <v>99</v>
      </c>
      <c r="C5" s="5" t="s">
        <v>135</v>
      </c>
      <c r="D5" s="5" t="s">
        <v>4</v>
      </c>
      <c r="E5" s="5" t="s">
        <v>0</v>
      </c>
      <c r="F5" s="5" t="s">
        <v>107</v>
      </c>
      <c r="G5" s="5" t="s">
        <v>136</v>
      </c>
      <c r="H5" s="5" t="s">
        <v>2</v>
      </c>
      <c r="I5" s="5" t="s">
        <v>3</v>
      </c>
      <c r="J5" s="23" t="s">
        <v>123</v>
      </c>
      <c r="K5" s="35" t="s">
        <v>122</v>
      </c>
      <c r="L5" s="5" t="s">
        <v>1</v>
      </c>
      <c r="M5" s="18" t="s">
        <v>24</v>
      </c>
      <c r="N5" s="13" t="s">
        <v>25</v>
      </c>
      <c r="O5" s="24" t="s">
        <v>124</v>
      </c>
      <c r="P5" s="46"/>
      <c r="Q5" s="84" t="s">
        <v>508</v>
      </c>
    </row>
    <row r="6" spans="1:18" ht="14.7" customHeight="1" x14ac:dyDescent="0.3">
      <c r="A6" s="15" t="s">
        <v>15</v>
      </c>
      <c r="B6" s="15"/>
      <c r="C6" s="15"/>
      <c r="D6" s="15"/>
      <c r="E6" s="15"/>
      <c r="F6" s="56"/>
      <c r="G6" s="15"/>
      <c r="H6" s="15"/>
      <c r="I6" s="15"/>
      <c r="J6" s="15"/>
      <c r="K6" s="28"/>
      <c r="L6" s="15"/>
      <c r="M6" s="19"/>
      <c r="N6" s="16"/>
      <c r="O6" s="15"/>
      <c r="P6" s="46"/>
      <c r="Q6" s="85"/>
    </row>
    <row r="7" spans="1:18" ht="110.7" customHeight="1" x14ac:dyDescent="0.3">
      <c r="A7" s="9" t="s">
        <v>146</v>
      </c>
      <c r="B7" s="36" t="s">
        <v>42</v>
      </c>
      <c r="D7" s="10" t="s">
        <v>30</v>
      </c>
      <c r="E7" s="6" t="s">
        <v>504</v>
      </c>
      <c r="F7" s="77" t="s">
        <v>501</v>
      </c>
      <c r="G7" s="39">
        <v>2026</v>
      </c>
      <c r="H7" s="7" t="s">
        <v>194</v>
      </c>
      <c r="I7" s="6">
        <v>288</v>
      </c>
      <c r="J7" s="11">
        <v>442.5</v>
      </c>
      <c r="K7" s="29">
        <f t="shared" ref="K7:K19" si="0">J7*((100-перс)/100)</f>
        <v>442.5</v>
      </c>
      <c r="L7" s="6">
        <v>16</v>
      </c>
      <c r="M7" s="20">
        <v>0</v>
      </c>
      <c r="N7" s="3">
        <f t="shared" ref="N7:N19" si="1">M7/L7</f>
        <v>0</v>
      </c>
      <c r="O7" s="3">
        <f>K7*M7</f>
        <v>0</v>
      </c>
      <c r="P7" s="47" t="str">
        <f>IF(M7,(A7&amp;";"&amp;E7&amp;";"&amp;K7&amp;";"&amp;M7),"")</f>
        <v/>
      </c>
      <c r="Q7" s="86">
        <v>9789855797129</v>
      </c>
      <c r="R7" s="63"/>
    </row>
    <row r="8" spans="1:18" ht="110.7" customHeight="1" x14ac:dyDescent="0.3">
      <c r="A8" s="10" t="s">
        <v>147</v>
      </c>
      <c r="B8" s="36" t="s">
        <v>43</v>
      </c>
      <c r="C8" s="25"/>
      <c r="D8" s="10" t="s">
        <v>30</v>
      </c>
      <c r="E8" s="7" t="s">
        <v>255</v>
      </c>
      <c r="F8" s="25"/>
      <c r="G8" s="39">
        <v>2025</v>
      </c>
      <c r="H8" s="7" t="s">
        <v>194</v>
      </c>
      <c r="I8" s="7">
        <v>256</v>
      </c>
      <c r="J8" s="11">
        <v>517</v>
      </c>
      <c r="K8" s="29">
        <f t="shared" si="0"/>
        <v>517</v>
      </c>
      <c r="L8" s="7">
        <v>16</v>
      </c>
      <c r="M8" s="20">
        <v>0</v>
      </c>
      <c r="N8" s="3">
        <f t="shared" si="1"/>
        <v>0</v>
      </c>
      <c r="O8" s="3">
        <f t="shared" ref="O8:O18" si="2">K8*M8</f>
        <v>0</v>
      </c>
      <c r="P8" s="47" t="str">
        <f>IF(M8,(A8&amp;";"&amp;E8&amp;";"&amp;K8&amp;";"&amp;M8),"")</f>
        <v/>
      </c>
      <c r="Q8" s="87">
        <v>9789855795972</v>
      </c>
      <c r="R8" s="63"/>
    </row>
    <row r="9" spans="1:18" ht="110.7" customHeight="1" x14ac:dyDescent="0.3">
      <c r="A9" s="9" t="s">
        <v>148</v>
      </c>
      <c r="B9" s="36" t="s">
        <v>44</v>
      </c>
      <c r="C9" s="25"/>
      <c r="D9" s="10" t="s">
        <v>30</v>
      </c>
      <c r="E9" s="6" t="s">
        <v>28</v>
      </c>
      <c r="F9" s="25"/>
      <c r="G9" s="39">
        <v>2020</v>
      </c>
      <c r="H9" s="6" t="s">
        <v>5</v>
      </c>
      <c r="I9" s="8">
        <v>384</v>
      </c>
      <c r="J9" s="11">
        <v>605.20000000000005</v>
      </c>
      <c r="K9" s="29">
        <f t="shared" si="0"/>
        <v>605.20000000000005</v>
      </c>
      <c r="L9" s="8">
        <v>10</v>
      </c>
      <c r="M9" s="20">
        <v>0</v>
      </c>
      <c r="N9" s="3">
        <f t="shared" si="1"/>
        <v>0</v>
      </c>
      <c r="O9" s="3">
        <f t="shared" si="2"/>
        <v>0</v>
      </c>
      <c r="P9" s="47" t="str">
        <f>IF(M9,(A9&amp;";"&amp;E9&amp;";"&amp;K9&amp;";"&amp;M9),"")</f>
        <v/>
      </c>
      <c r="Q9" s="86">
        <v>9789855793992</v>
      </c>
      <c r="R9" s="63"/>
    </row>
    <row r="10" spans="1:18" ht="110.7" customHeight="1" x14ac:dyDescent="0.3">
      <c r="A10" s="9" t="s">
        <v>149</v>
      </c>
      <c r="B10" s="36" t="s">
        <v>45</v>
      </c>
      <c r="D10" s="10" t="s">
        <v>30</v>
      </c>
      <c r="E10" s="6" t="s">
        <v>281</v>
      </c>
      <c r="F10" s="75" t="s">
        <v>274</v>
      </c>
      <c r="G10" s="39">
        <v>2026</v>
      </c>
      <c r="H10" s="7" t="s">
        <v>194</v>
      </c>
      <c r="I10" s="8">
        <v>416</v>
      </c>
      <c r="J10" s="11">
        <v>616.29999999999995</v>
      </c>
      <c r="K10" s="29">
        <f t="shared" si="0"/>
        <v>616.29999999999995</v>
      </c>
      <c r="L10" s="8">
        <v>10</v>
      </c>
      <c r="M10" s="20">
        <v>0</v>
      </c>
      <c r="N10" s="3">
        <f t="shared" si="1"/>
        <v>0</v>
      </c>
      <c r="O10" s="3">
        <f t="shared" si="2"/>
        <v>0</v>
      </c>
      <c r="P10" s="47" t="str">
        <f>IF(M10,(A10&amp;";"&amp;E10&amp;";"&amp;K10&amp;";"&amp;M10),"")</f>
        <v/>
      </c>
      <c r="Q10" s="86">
        <v>9789855796825</v>
      </c>
      <c r="R10" s="63"/>
    </row>
    <row r="11" spans="1:18" ht="110.7" customHeight="1" x14ac:dyDescent="0.3">
      <c r="A11" s="10" t="s">
        <v>150</v>
      </c>
      <c r="B11" s="36" t="s">
        <v>46</v>
      </c>
      <c r="D11" s="10" t="s">
        <v>30</v>
      </c>
      <c r="E11" s="7" t="s">
        <v>206</v>
      </c>
      <c r="F11" s="25"/>
      <c r="G11" s="39">
        <v>2024</v>
      </c>
      <c r="H11" s="7" t="s">
        <v>194</v>
      </c>
      <c r="I11" s="7">
        <v>368</v>
      </c>
      <c r="J11" s="11">
        <v>605.20000000000005</v>
      </c>
      <c r="K11" s="29">
        <f t="shared" si="0"/>
        <v>605.20000000000005</v>
      </c>
      <c r="L11" s="7">
        <v>10</v>
      </c>
      <c r="M11" s="20">
        <v>0</v>
      </c>
      <c r="N11" s="3">
        <f t="shared" si="1"/>
        <v>0</v>
      </c>
      <c r="O11" s="3">
        <f t="shared" si="2"/>
        <v>0</v>
      </c>
      <c r="P11" s="47" t="str">
        <f>IF(M11,(A11&amp;";"&amp;E11&amp;";"&amp;K11&amp;";"&amp;M11),"")</f>
        <v/>
      </c>
      <c r="Q11" s="87">
        <v>9789855795729</v>
      </c>
      <c r="R11" s="63"/>
    </row>
    <row r="12" spans="1:18" ht="110.7" customHeight="1" x14ac:dyDescent="0.3">
      <c r="A12" s="9" t="s">
        <v>151</v>
      </c>
      <c r="B12" s="36" t="s">
        <v>42</v>
      </c>
      <c r="D12" s="10" t="s">
        <v>30</v>
      </c>
      <c r="E12" s="6" t="s">
        <v>505</v>
      </c>
      <c r="F12" s="77" t="s">
        <v>501</v>
      </c>
      <c r="G12" s="39">
        <v>2026</v>
      </c>
      <c r="H12" s="7" t="s">
        <v>194</v>
      </c>
      <c r="I12" s="6">
        <v>224</v>
      </c>
      <c r="J12" s="11">
        <v>517</v>
      </c>
      <c r="K12" s="29">
        <f t="shared" si="0"/>
        <v>517</v>
      </c>
      <c r="L12" s="6">
        <v>18</v>
      </c>
      <c r="M12" s="20">
        <v>0</v>
      </c>
      <c r="N12" s="3">
        <f t="shared" si="1"/>
        <v>0</v>
      </c>
      <c r="O12" s="3">
        <f t="shared" si="2"/>
        <v>0</v>
      </c>
      <c r="P12" s="47" t="str">
        <f>IF(M12,(A12&amp;";"&amp;E12&amp;";"&amp;K12&amp;";"&amp;M12),"")</f>
        <v/>
      </c>
      <c r="Q12" s="86">
        <v>9789855797105</v>
      </c>
      <c r="R12" s="63"/>
    </row>
    <row r="13" spans="1:18" ht="110.7" customHeight="1" x14ac:dyDescent="0.3">
      <c r="A13" s="10" t="s">
        <v>152</v>
      </c>
      <c r="B13" s="36" t="s">
        <v>47</v>
      </c>
      <c r="D13" s="10" t="s">
        <v>30</v>
      </c>
      <c r="E13" s="7" t="s">
        <v>256</v>
      </c>
      <c r="F13" s="25"/>
      <c r="G13" s="39">
        <v>2025</v>
      </c>
      <c r="H13" s="7" t="s">
        <v>194</v>
      </c>
      <c r="I13" s="7">
        <v>224</v>
      </c>
      <c r="J13" s="11">
        <v>442.5</v>
      </c>
      <c r="K13" s="29">
        <f t="shared" si="0"/>
        <v>442.5</v>
      </c>
      <c r="L13" s="7">
        <v>18</v>
      </c>
      <c r="M13" s="20">
        <v>0</v>
      </c>
      <c r="N13" s="3">
        <f t="shared" si="1"/>
        <v>0</v>
      </c>
      <c r="O13" s="3">
        <f t="shared" si="2"/>
        <v>0</v>
      </c>
      <c r="P13" s="47" t="str">
        <f>IF(M13,(A13&amp;";"&amp;E13&amp;";"&amp;K13&amp;";"&amp;M13),"")</f>
        <v/>
      </c>
      <c r="Q13" s="87">
        <v>9789855796436</v>
      </c>
      <c r="R13" s="63"/>
    </row>
    <row r="14" spans="1:18" ht="110.7" customHeight="1" x14ac:dyDescent="0.3">
      <c r="A14" s="9" t="s">
        <v>153</v>
      </c>
      <c r="B14" s="36" t="s">
        <v>42</v>
      </c>
      <c r="C14" s="25"/>
      <c r="D14" s="10" t="s">
        <v>30</v>
      </c>
      <c r="E14" s="6" t="s">
        <v>491</v>
      </c>
      <c r="F14" s="75" t="s">
        <v>274</v>
      </c>
      <c r="G14" s="39">
        <v>2026</v>
      </c>
      <c r="H14" s="7" t="s">
        <v>194</v>
      </c>
      <c r="I14" s="6">
        <v>304</v>
      </c>
      <c r="J14" s="11">
        <v>517</v>
      </c>
      <c r="K14" s="29">
        <f t="shared" si="0"/>
        <v>517</v>
      </c>
      <c r="L14" s="6">
        <v>16</v>
      </c>
      <c r="M14" s="20">
        <v>0</v>
      </c>
      <c r="N14" s="3">
        <f t="shared" si="1"/>
        <v>0</v>
      </c>
      <c r="O14" s="3">
        <f t="shared" si="2"/>
        <v>0</v>
      </c>
      <c r="P14" s="47" t="str">
        <f>IF(M14,(A14&amp;";"&amp;E14&amp;";"&amp;K14&amp;";"&amp;M14),"")</f>
        <v/>
      </c>
      <c r="Q14" s="86">
        <v>9789855796917</v>
      </c>
      <c r="R14" s="63"/>
    </row>
    <row r="15" spans="1:18" ht="110.7" customHeight="1" x14ac:dyDescent="0.3">
      <c r="A15" s="9" t="s">
        <v>154</v>
      </c>
      <c r="B15" s="36" t="s">
        <v>48</v>
      </c>
      <c r="D15" s="10" t="s">
        <v>30</v>
      </c>
      <c r="E15" s="6" t="s">
        <v>108</v>
      </c>
      <c r="F15" s="54"/>
      <c r="G15" s="39">
        <v>2022</v>
      </c>
      <c r="H15" s="6" t="s">
        <v>5</v>
      </c>
      <c r="I15" s="6">
        <v>192</v>
      </c>
      <c r="J15" s="11">
        <v>442.5</v>
      </c>
      <c r="K15" s="29">
        <f t="shared" si="0"/>
        <v>442.5</v>
      </c>
      <c r="L15" s="6">
        <v>16</v>
      </c>
      <c r="M15" s="20">
        <v>0</v>
      </c>
      <c r="N15" s="3">
        <f t="shared" si="1"/>
        <v>0</v>
      </c>
      <c r="O15" s="3">
        <f t="shared" si="2"/>
        <v>0</v>
      </c>
      <c r="P15" s="47" t="str">
        <f>IF(M15,(A15&amp;";"&amp;E15&amp;";"&amp;K15&amp;";"&amp;M15),"")</f>
        <v/>
      </c>
      <c r="Q15" s="86">
        <v>9789855794753</v>
      </c>
      <c r="R15" s="63"/>
    </row>
    <row r="16" spans="1:18" ht="110.7" customHeight="1" x14ac:dyDescent="0.3">
      <c r="A16" s="9" t="s">
        <v>155</v>
      </c>
      <c r="B16" s="36" t="s">
        <v>49</v>
      </c>
      <c r="C16" s="25"/>
      <c r="D16" s="10" t="s">
        <v>30</v>
      </c>
      <c r="E16" s="6" t="s">
        <v>264</v>
      </c>
      <c r="F16" s="55" t="s">
        <v>36</v>
      </c>
      <c r="G16" s="39">
        <v>2025</v>
      </c>
      <c r="H16" s="6" t="s">
        <v>5</v>
      </c>
      <c r="I16" s="6">
        <v>416</v>
      </c>
      <c r="J16" s="11">
        <v>616.29999999999995</v>
      </c>
      <c r="K16" s="29">
        <f t="shared" si="0"/>
        <v>616.29999999999995</v>
      </c>
      <c r="L16" s="6">
        <v>10</v>
      </c>
      <c r="M16" s="20">
        <v>0</v>
      </c>
      <c r="N16" s="3">
        <f t="shared" si="1"/>
        <v>0</v>
      </c>
      <c r="O16" s="3">
        <f t="shared" si="2"/>
        <v>0</v>
      </c>
      <c r="P16" s="47" t="str">
        <f>IF(M16,(A16&amp;";"&amp;E16&amp;";"&amp;K16&amp;";"&amp;M16),"")</f>
        <v/>
      </c>
      <c r="Q16" s="86">
        <v>9789855796535</v>
      </c>
      <c r="R16" s="63"/>
    </row>
    <row r="17" spans="1:18" ht="110.7" customHeight="1" x14ac:dyDescent="0.3">
      <c r="A17" s="10" t="s">
        <v>156</v>
      </c>
      <c r="B17" s="37" t="s">
        <v>50</v>
      </c>
      <c r="C17" s="25"/>
      <c r="D17" s="10" t="s">
        <v>30</v>
      </c>
      <c r="E17" s="41" t="s">
        <v>229</v>
      </c>
      <c r="F17" s="58" t="s">
        <v>109</v>
      </c>
      <c r="G17" s="39">
        <v>2024</v>
      </c>
      <c r="H17" s="7" t="s">
        <v>194</v>
      </c>
      <c r="I17" s="7">
        <v>384</v>
      </c>
      <c r="J17" s="11">
        <v>605.20000000000005</v>
      </c>
      <c r="K17" s="29">
        <f t="shared" si="0"/>
        <v>605.20000000000005</v>
      </c>
      <c r="L17" s="7">
        <v>10</v>
      </c>
      <c r="M17" s="20">
        <v>0</v>
      </c>
      <c r="N17" s="3">
        <f t="shared" si="1"/>
        <v>0</v>
      </c>
      <c r="O17" s="3">
        <f t="shared" si="2"/>
        <v>0</v>
      </c>
      <c r="P17" s="47" t="str">
        <f>IF(M17,(A17&amp;";"&amp;E17&amp;";"&amp;K17&amp;";"&amp;M17),"")</f>
        <v/>
      </c>
      <c r="Q17" s="88">
        <v>9789855795743</v>
      </c>
      <c r="R17" s="63"/>
    </row>
    <row r="18" spans="1:18" ht="110.7" customHeight="1" x14ac:dyDescent="0.3">
      <c r="A18" s="9" t="s">
        <v>157</v>
      </c>
      <c r="B18" s="36" t="s">
        <v>51</v>
      </c>
      <c r="C18" s="25"/>
      <c r="D18" s="10" t="s">
        <v>30</v>
      </c>
      <c r="E18" s="6" t="s">
        <v>495</v>
      </c>
      <c r="F18" s="75" t="s">
        <v>274</v>
      </c>
      <c r="G18" s="39">
        <v>2026</v>
      </c>
      <c r="H18" s="7" t="s">
        <v>194</v>
      </c>
      <c r="I18" s="6">
        <v>256</v>
      </c>
      <c r="J18" s="11">
        <v>517</v>
      </c>
      <c r="K18" s="29">
        <f t="shared" si="0"/>
        <v>517</v>
      </c>
      <c r="L18" s="6">
        <v>16</v>
      </c>
      <c r="M18" s="20">
        <v>0</v>
      </c>
      <c r="N18" s="3">
        <f t="shared" si="1"/>
        <v>0</v>
      </c>
      <c r="O18" s="3">
        <f t="shared" si="2"/>
        <v>0</v>
      </c>
      <c r="P18" s="47" t="str">
        <f>IF(M18,(A18&amp;";"&amp;E18&amp;";"&amp;K18&amp;";"&amp;M18),"")</f>
        <v/>
      </c>
      <c r="Q18" s="86">
        <v>9789855796931</v>
      </c>
      <c r="R18" s="63"/>
    </row>
    <row r="19" spans="1:18" ht="110.7" customHeight="1" x14ac:dyDescent="0.3">
      <c r="A19" s="10" t="s">
        <v>158</v>
      </c>
      <c r="B19" s="36" t="s">
        <v>52</v>
      </c>
      <c r="C19" s="25"/>
      <c r="D19" s="10" t="s">
        <v>30</v>
      </c>
      <c r="E19" s="7" t="s">
        <v>125</v>
      </c>
      <c r="F19" s="55" t="s">
        <v>36</v>
      </c>
      <c r="G19" s="39">
        <v>2022</v>
      </c>
      <c r="H19" s="7" t="s">
        <v>5</v>
      </c>
      <c r="I19" s="7">
        <v>240</v>
      </c>
      <c r="J19" s="11">
        <v>517</v>
      </c>
      <c r="K19" s="29">
        <f t="shared" si="0"/>
        <v>517</v>
      </c>
      <c r="L19" s="7">
        <v>16</v>
      </c>
      <c r="M19" s="20">
        <v>0</v>
      </c>
      <c r="N19" s="3">
        <f t="shared" si="1"/>
        <v>0</v>
      </c>
      <c r="O19" s="3">
        <f>K19*M19</f>
        <v>0</v>
      </c>
      <c r="P19" s="47" t="str">
        <f>IF(M19,(A19&amp;";"&amp;E19&amp;";"&amp;K19&amp;";"&amp;M19),"")</f>
        <v/>
      </c>
      <c r="Q19" s="87">
        <v>9789855795040</v>
      </c>
      <c r="R19" s="63"/>
    </row>
    <row r="20" spans="1:18" ht="14.7" customHeight="1" x14ac:dyDescent="0.3">
      <c r="A20" s="15" t="s">
        <v>191</v>
      </c>
      <c r="B20" s="15"/>
      <c r="C20" s="15"/>
      <c r="D20" s="15"/>
      <c r="E20" s="15"/>
      <c r="F20" s="56"/>
      <c r="G20" s="15"/>
      <c r="H20" s="15"/>
      <c r="I20" s="15"/>
      <c r="J20" s="15"/>
      <c r="K20" s="28"/>
      <c r="L20" s="15"/>
      <c r="M20" s="19"/>
      <c r="N20" s="16"/>
      <c r="O20" s="15"/>
      <c r="P20" s="46"/>
      <c r="Q20" s="85"/>
    </row>
    <row r="21" spans="1:18" ht="110.7" customHeight="1" x14ac:dyDescent="0.3">
      <c r="A21" s="9" t="s">
        <v>240</v>
      </c>
      <c r="B21" s="37" t="s">
        <v>235</v>
      </c>
      <c r="C21" s="25"/>
      <c r="D21" s="10" t="s">
        <v>30</v>
      </c>
      <c r="E21" s="6" t="s">
        <v>241</v>
      </c>
      <c r="F21" s="77" t="s">
        <v>497</v>
      </c>
      <c r="G21" s="39">
        <v>2024</v>
      </c>
      <c r="H21" s="7" t="s">
        <v>194</v>
      </c>
      <c r="I21" s="6">
        <v>288</v>
      </c>
      <c r="J21" s="11">
        <v>420.3</v>
      </c>
      <c r="K21" s="29">
        <f t="shared" ref="K21:K30" si="3">J21*((100-перс)/100)</f>
        <v>420.3</v>
      </c>
      <c r="L21" s="6">
        <v>16</v>
      </c>
      <c r="M21" s="20">
        <v>0</v>
      </c>
      <c r="N21" s="3">
        <f>M21/L21</f>
        <v>0</v>
      </c>
      <c r="O21" s="3">
        <f>K21*M21</f>
        <v>0</v>
      </c>
      <c r="P21" s="47" t="str">
        <f>IF(M21,(A21&amp;";"&amp;E21&amp;";"&amp;K21&amp;";"&amp;M21),"")</f>
        <v/>
      </c>
      <c r="Q21" s="86">
        <v>9789855795965</v>
      </c>
      <c r="R21" s="63"/>
    </row>
    <row r="22" spans="1:18" ht="110.7" customHeight="1" x14ac:dyDescent="0.3">
      <c r="A22" s="10" t="s">
        <v>257</v>
      </c>
      <c r="B22" s="37" t="s">
        <v>258</v>
      </c>
      <c r="C22" s="25"/>
      <c r="D22" s="10" t="s">
        <v>30</v>
      </c>
      <c r="E22" s="7" t="s">
        <v>259</v>
      </c>
      <c r="F22" s="58" t="s">
        <v>109</v>
      </c>
      <c r="G22" s="39">
        <v>2025</v>
      </c>
      <c r="H22" s="7" t="s">
        <v>194</v>
      </c>
      <c r="I22" s="7">
        <v>256</v>
      </c>
      <c r="J22" s="11">
        <v>491.1</v>
      </c>
      <c r="K22" s="29">
        <f t="shared" si="3"/>
        <v>491.1</v>
      </c>
      <c r="L22" s="7">
        <v>16</v>
      </c>
      <c r="M22" s="20">
        <v>0</v>
      </c>
      <c r="N22" s="3">
        <f>M22/L22</f>
        <v>0</v>
      </c>
      <c r="O22" s="3">
        <f>K22*M22</f>
        <v>0</v>
      </c>
      <c r="P22" s="47" t="str">
        <f>IF(M22,(A22&amp;";"&amp;E22&amp;";"&amp;K22&amp;";"&amp;M22),"")</f>
        <v/>
      </c>
      <c r="Q22" s="87">
        <v>9789855795989</v>
      </c>
      <c r="R22" s="63"/>
    </row>
    <row r="23" spans="1:18" ht="110.7" customHeight="1" x14ac:dyDescent="0.3">
      <c r="A23" s="9" t="s">
        <v>209</v>
      </c>
      <c r="B23" s="37" t="s">
        <v>233</v>
      </c>
      <c r="C23" s="25"/>
      <c r="D23" s="10" t="s">
        <v>30</v>
      </c>
      <c r="E23" s="6" t="s">
        <v>210</v>
      </c>
      <c r="F23" s="25"/>
      <c r="G23" s="39">
        <v>2024</v>
      </c>
      <c r="H23" s="7" t="s">
        <v>194</v>
      </c>
      <c r="I23" s="8">
        <v>416</v>
      </c>
      <c r="J23" s="11">
        <v>585.5</v>
      </c>
      <c r="K23" s="29">
        <f t="shared" si="3"/>
        <v>585.5</v>
      </c>
      <c r="L23" s="8">
        <v>10</v>
      </c>
      <c r="M23" s="20">
        <v>0</v>
      </c>
      <c r="N23" s="3">
        <f t="shared" ref="N23:N30" si="4">M23/L23</f>
        <v>0</v>
      </c>
      <c r="O23" s="3">
        <f t="shared" ref="O23:O29" si="5">K23*M23</f>
        <v>0</v>
      </c>
      <c r="P23" s="47" t="str">
        <f>IF(M23,(A23&amp;";"&amp;E23&amp;";"&amp;K23&amp;";"&amp;M23),"")</f>
        <v/>
      </c>
      <c r="Q23" s="86">
        <v>9789855795859</v>
      </c>
      <c r="R23" s="63"/>
    </row>
    <row r="24" spans="1:18" ht="103.5" customHeight="1" x14ac:dyDescent="0.3">
      <c r="A24" s="10" t="s">
        <v>207</v>
      </c>
      <c r="B24" s="37" t="s">
        <v>234</v>
      </c>
      <c r="C24" s="25"/>
      <c r="D24" s="10" t="s">
        <v>30</v>
      </c>
      <c r="E24" s="7" t="s">
        <v>208</v>
      </c>
      <c r="F24" s="25"/>
      <c r="G24" s="39">
        <v>2024</v>
      </c>
      <c r="H24" s="7" t="s">
        <v>194</v>
      </c>
      <c r="I24" s="7">
        <v>368</v>
      </c>
      <c r="J24" s="11">
        <v>574.9</v>
      </c>
      <c r="K24" s="29">
        <f t="shared" si="3"/>
        <v>574.9</v>
      </c>
      <c r="L24" s="7">
        <v>10</v>
      </c>
      <c r="M24" s="20">
        <v>0</v>
      </c>
      <c r="N24" s="3">
        <f t="shared" si="4"/>
        <v>0</v>
      </c>
      <c r="O24" s="3">
        <f t="shared" si="5"/>
        <v>0</v>
      </c>
      <c r="P24" s="47" t="str">
        <f>IF(M24,(A24&amp;";"&amp;E24&amp;";"&amp;K24&amp;";"&amp;M24),"")</f>
        <v/>
      </c>
      <c r="Q24" s="87">
        <v>9789855795736</v>
      </c>
      <c r="R24" s="63"/>
    </row>
    <row r="25" spans="1:18" ht="103.5" customHeight="1" x14ac:dyDescent="0.3">
      <c r="A25" s="10" t="s">
        <v>202</v>
      </c>
      <c r="B25" s="37" t="s">
        <v>235</v>
      </c>
      <c r="C25" s="25"/>
      <c r="D25" s="10" t="s">
        <v>30</v>
      </c>
      <c r="E25" s="7" t="s">
        <v>506</v>
      </c>
      <c r="F25" s="77" t="s">
        <v>501</v>
      </c>
      <c r="G25" s="39">
        <v>2026</v>
      </c>
      <c r="H25" s="7" t="s">
        <v>194</v>
      </c>
      <c r="I25" s="7">
        <v>224</v>
      </c>
      <c r="J25" s="11">
        <v>491.1</v>
      </c>
      <c r="K25" s="29">
        <f t="shared" si="3"/>
        <v>491.1</v>
      </c>
      <c r="L25" s="7">
        <v>18</v>
      </c>
      <c r="M25" s="20">
        <v>0</v>
      </c>
      <c r="N25" s="3">
        <f t="shared" si="4"/>
        <v>0</v>
      </c>
      <c r="O25" s="3">
        <f t="shared" si="5"/>
        <v>0</v>
      </c>
      <c r="P25" s="47" t="str">
        <f>IF(M25,(A25&amp;";"&amp;E25&amp;";"&amp;K25&amp;";"&amp;M25),"")</f>
        <v/>
      </c>
      <c r="Q25" s="87">
        <v>9789855797112</v>
      </c>
      <c r="R25" s="63"/>
    </row>
    <row r="26" spans="1:18" ht="103.5" customHeight="1" x14ac:dyDescent="0.3">
      <c r="A26" s="10" t="s">
        <v>192</v>
      </c>
      <c r="B26" s="37" t="s">
        <v>236</v>
      </c>
      <c r="C26" s="25"/>
      <c r="D26" s="10" t="s">
        <v>30</v>
      </c>
      <c r="E26" s="7" t="s">
        <v>193</v>
      </c>
      <c r="F26" s="25"/>
      <c r="G26" s="39">
        <v>2023</v>
      </c>
      <c r="H26" s="7" t="s">
        <v>5</v>
      </c>
      <c r="I26" s="7">
        <v>224</v>
      </c>
      <c r="J26" s="11">
        <v>420.3</v>
      </c>
      <c r="K26" s="29">
        <f t="shared" si="3"/>
        <v>420.3</v>
      </c>
      <c r="L26" s="7">
        <v>18</v>
      </c>
      <c r="M26" s="20">
        <v>0</v>
      </c>
      <c r="N26" s="3">
        <f t="shared" si="4"/>
        <v>0</v>
      </c>
      <c r="O26" s="3">
        <f t="shared" si="5"/>
        <v>0</v>
      </c>
      <c r="P26" s="47" t="str">
        <f>IF(M26,(A26&amp;";"&amp;E26&amp;";"&amp;K26&amp;";"&amp;M26),"")</f>
        <v/>
      </c>
      <c r="Q26" s="87">
        <v>9789855795323</v>
      </c>
      <c r="R26" s="63"/>
    </row>
    <row r="27" spans="1:18" ht="110.7" customHeight="1" x14ac:dyDescent="0.3">
      <c r="A27" s="9" t="s">
        <v>232</v>
      </c>
      <c r="B27" s="37" t="s">
        <v>235</v>
      </c>
      <c r="C27" s="25"/>
      <c r="D27" s="10" t="s">
        <v>30</v>
      </c>
      <c r="E27" s="6" t="s">
        <v>492</v>
      </c>
      <c r="F27" s="75" t="s">
        <v>274</v>
      </c>
      <c r="G27" s="39">
        <v>2026</v>
      </c>
      <c r="H27" s="7" t="s">
        <v>194</v>
      </c>
      <c r="I27" s="6">
        <v>304</v>
      </c>
      <c r="J27" s="11">
        <v>491.1</v>
      </c>
      <c r="K27" s="29">
        <f t="shared" si="3"/>
        <v>491.1</v>
      </c>
      <c r="L27" s="6">
        <v>16</v>
      </c>
      <c r="M27" s="20">
        <v>0</v>
      </c>
      <c r="N27" s="3">
        <f>M27/L27</f>
        <v>0</v>
      </c>
      <c r="O27" s="3">
        <f>K27*M27</f>
        <v>0</v>
      </c>
      <c r="P27" s="47" t="str">
        <f>IF(M27,(A27&amp;";"&amp;E27&amp;";"&amp;K27&amp;";"&amp;M27),"")</f>
        <v/>
      </c>
      <c r="Q27" s="86">
        <v>9789855796924</v>
      </c>
      <c r="R27" s="63"/>
    </row>
    <row r="28" spans="1:18" ht="110.7" customHeight="1" x14ac:dyDescent="0.3">
      <c r="A28" s="9" t="s">
        <v>265</v>
      </c>
      <c r="B28" s="37" t="s">
        <v>266</v>
      </c>
      <c r="C28" s="25"/>
      <c r="D28" s="10" t="s">
        <v>30</v>
      </c>
      <c r="E28" s="6" t="s">
        <v>267</v>
      </c>
      <c r="F28" s="55" t="s">
        <v>273</v>
      </c>
      <c r="G28" s="39">
        <v>2025</v>
      </c>
      <c r="H28" s="7" t="s">
        <v>194</v>
      </c>
      <c r="I28" s="6">
        <v>416</v>
      </c>
      <c r="J28" s="11">
        <v>585.5</v>
      </c>
      <c r="K28" s="29">
        <f t="shared" si="3"/>
        <v>585.5</v>
      </c>
      <c r="L28" s="6">
        <v>10</v>
      </c>
      <c r="M28" s="20">
        <v>0</v>
      </c>
      <c r="N28" s="3">
        <f>M28/L28</f>
        <v>0</v>
      </c>
      <c r="O28" s="3">
        <f>K28*M28</f>
        <v>0</v>
      </c>
      <c r="P28" s="47" t="str">
        <f>IF(M28,(A28&amp;";"&amp;E28&amp;";"&amp;K28&amp;";"&amp;M28),"")</f>
        <v/>
      </c>
      <c r="Q28" s="86">
        <v>9789855796542</v>
      </c>
      <c r="R28" s="63"/>
    </row>
    <row r="29" spans="1:18" ht="110.7" customHeight="1" x14ac:dyDescent="0.3">
      <c r="A29" s="10" t="s">
        <v>230</v>
      </c>
      <c r="B29" s="37" t="s">
        <v>237</v>
      </c>
      <c r="C29" s="25"/>
      <c r="D29" s="10" t="s">
        <v>30</v>
      </c>
      <c r="E29" s="41" t="s">
        <v>231</v>
      </c>
      <c r="F29" s="25"/>
      <c r="G29" s="39">
        <v>2024</v>
      </c>
      <c r="H29" s="7" t="s">
        <v>194</v>
      </c>
      <c r="I29" s="7">
        <v>384</v>
      </c>
      <c r="J29" s="11">
        <v>574.9</v>
      </c>
      <c r="K29" s="29">
        <f t="shared" si="3"/>
        <v>574.9</v>
      </c>
      <c r="L29" s="7">
        <v>10</v>
      </c>
      <c r="M29" s="20">
        <v>0</v>
      </c>
      <c r="N29" s="3">
        <f t="shared" si="4"/>
        <v>0</v>
      </c>
      <c r="O29" s="3">
        <f t="shared" si="5"/>
        <v>0</v>
      </c>
      <c r="P29" s="47" t="str">
        <f>IF(M29,(A29&amp;";"&amp;E29&amp;";"&amp;K29&amp;";"&amp;M29),"")</f>
        <v/>
      </c>
      <c r="Q29" s="88">
        <v>9789855795750</v>
      </c>
      <c r="R29" s="63"/>
    </row>
    <row r="30" spans="1:18" ht="110.7" customHeight="1" x14ac:dyDescent="0.3">
      <c r="A30" s="9" t="s">
        <v>253</v>
      </c>
      <c r="B30" s="37" t="s">
        <v>254</v>
      </c>
      <c r="C30" s="25"/>
      <c r="D30" s="10" t="s">
        <v>30</v>
      </c>
      <c r="E30" s="6" t="s">
        <v>496</v>
      </c>
      <c r="F30" s="75" t="s">
        <v>274</v>
      </c>
      <c r="G30" s="39">
        <v>2026</v>
      </c>
      <c r="H30" s="7" t="s">
        <v>194</v>
      </c>
      <c r="I30" s="6">
        <v>256</v>
      </c>
      <c r="J30" s="11">
        <v>491.1</v>
      </c>
      <c r="K30" s="29">
        <f t="shared" si="3"/>
        <v>491.1</v>
      </c>
      <c r="L30" s="6">
        <v>16</v>
      </c>
      <c r="M30" s="20">
        <v>0</v>
      </c>
      <c r="N30" s="3">
        <f t="shared" si="4"/>
        <v>0</v>
      </c>
      <c r="O30" s="3">
        <f>K30*M30</f>
        <v>0</v>
      </c>
      <c r="P30" s="47" t="str">
        <f>IF(M30,(A30&amp;";"&amp;E30&amp;";"&amp;K30&amp;";"&amp;M30),"")</f>
        <v/>
      </c>
      <c r="Q30" s="86">
        <v>9789855796948</v>
      </c>
      <c r="R30" s="63"/>
    </row>
    <row r="31" spans="1:18" ht="27.75" customHeight="1" x14ac:dyDescent="0.3">
      <c r="A31" s="14" t="s">
        <v>16</v>
      </c>
      <c r="B31" s="38"/>
      <c r="C31" s="14"/>
      <c r="D31" s="14"/>
      <c r="E31" s="14"/>
      <c r="F31" s="57"/>
      <c r="G31" s="14"/>
      <c r="H31" s="14"/>
      <c r="I31" s="14"/>
      <c r="J31" s="14"/>
      <c r="K31" s="30"/>
      <c r="L31" s="14"/>
      <c r="M31" s="21"/>
      <c r="N31" s="17"/>
      <c r="O31" s="14"/>
      <c r="P31" s="47" t="str">
        <f>IF(M31,(A31&amp;";"&amp;E31&amp;";"&amp;K31&amp;";"&amp;M31),"")</f>
        <v/>
      </c>
      <c r="Q31" s="89"/>
    </row>
    <row r="32" spans="1:18" ht="94.2" customHeight="1" x14ac:dyDescent="0.3">
      <c r="A32" s="9" t="s">
        <v>66</v>
      </c>
      <c r="B32" s="36" t="s">
        <v>53</v>
      </c>
      <c r="C32" s="25"/>
      <c r="D32" s="10" t="s">
        <v>269</v>
      </c>
      <c r="E32" s="6" t="s">
        <v>507</v>
      </c>
      <c r="F32" s="75" t="s">
        <v>274</v>
      </c>
      <c r="G32" s="39">
        <v>2026</v>
      </c>
      <c r="H32" s="7" t="s">
        <v>194</v>
      </c>
      <c r="I32" s="6">
        <v>112</v>
      </c>
      <c r="J32" s="11">
        <v>232.6</v>
      </c>
      <c r="K32" s="29">
        <f>J32*((100-перс)/100)</f>
        <v>232.6</v>
      </c>
      <c r="L32" s="6">
        <v>30</v>
      </c>
      <c r="M32" s="20">
        <v>0</v>
      </c>
      <c r="N32" s="3">
        <f>M32/L32</f>
        <v>0</v>
      </c>
      <c r="O32" s="3">
        <f>K32*M32</f>
        <v>0</v>
      </c>
      <c r="P32" s="47" t="str">
        <f>IF(M32,(A32&amp;";"&amp;E32&amp;";"&amp;K32&amp;";"&amp;M32),"")</f>
        <v/>
      </c>
      <c r="Q32" s="86">
        <v>9789855797006</v>
      </c>
      <c r="R32" s="63"/>
    </row>
    <row r="33" spans="1:18" ht="94.2" customHeight="1" x14ac:dyDescent="0.3">
      <c r="A33" s="9" t="s">
        <v>129</v>
      </c>
      <c r="B33" s="36" t="s">
        <v>56</v>
      </c>
      <c r="C33" s="25"/>
      <c r="D33" s="9" t="s">
        <v>127</v>
      </c>
      <c r="E33" s="6" t="s">
        <v>128</v>
      </c>
      <c r="F33" s="55" t="s">
        <v>36</v>
      </c>
      <c r="G33" s="39">
        <v>2023</v>
      </c>
      <c r="H33" s="6" t="s">
        <v>5</v>
      </c>
      <c r="I33" s="6">
        <v>112</v>
      </c>
      <c r="J33" s="11">
        <v>296.39999999999998</v>
      </c>
      <c r="K33" s="29">
        <f>J33*((100-перс)/100)</f>
        <v>296.39999999999998</v>
      </c>
      <c r="L33" s="6">
        <v>30</v>
      </c>
      <c r="M33" s="20">
        <v>0</v>
      </c>
      <c r="N33" s="3">
        <f>M33/L33</f>
        <v>0</v>
      </c>
      <c r="O33" s="3">
        <f>K33*M33</f>
        <v>0</v>
      </c>
      <c r="P33" s="47" t="str">
        <f>IF(M33,(A33&amp;";"&amp;E33&amp;";"&amp;K33&amp;";"&amp;M33),"")</f>
        <v/>
      </c>
      <c r="Q33" s="86">
        <v>9789855795132</v>
      </c>
      <c r="R33" s="63"/>
    </row>
    <row r="34" spans="1:18" ht="103.5" customHeight="1" x14ac:dyDescent="0.3">
      <c r="A34" s="10" t="s">
        <v>199</v>
      </c>
      <c r="B34" s="37" t="s">
        <v>195</v>
      </c>
      <c r="C34" s="25"/>
      <c r="D34" s="10" t="s">
        <v>30</v>
      </c>
      <c r="E34" s="7" t="s">
        <v>197</v>
      </c>
      <c r="F34" s="25"/>
      <c r="G34" s="39">
        <v>2023</v>
      </c>
      <c r="H34" s="7" t="s">
        <v>194</v>
      </c>
      <c r="I34" s="7">
        <v>400</v>
      </c>
      <c r="J34" s="11">
        <v>758.3</v>
      </c>
      <c r="K34" s="29">
        <f>J34*((100-перс)/100)</f>
        <v>758.3</v>
      </c>
      <c r="L34" s="7">
        <v>12</v>
      </c>
      <c r="M34" s="20">
        <v>0</v>
      </c>
      <c r="N34" s="3">
        <f>M34/L34</f>
        <v>0</v>
      </c>
      <c r="O34" s="3">
        <f>K34*M34</f>
        <v>0</v>
      </c>
      <c r="P34" s="47" t="str">
        <f>IF(M34,(A34&amp;";"&amp;E34&amp;";"&amp;K34&amp;";"&amp;M34),"")</f>
        <v/>
      </c>
      <c r="Q34" s="87">
        <v>9789855795460</v>
      </c>
      <c r="R34" s="63"/>
    </row>
    <row r="35" spans="1:18" ht="94.2" customHeight="1" x14ac:dyDescent="0.3">
      <c r="A35" s="9" t="s">
        <v>67</v>
      </c>
      <c r="B35" s="36" t="s">
        <v>54</v>
      </c>
      <c r="D35" s="10" t="s">
        <v>269</v>
      </c>
      <c r="E35" s="41" t="s">
        <v>242</v>
      </c>
      <c r="F35" s="77" t="s">
        <v>497</v>
      </c>
      <c r="G35" s="39">
        <v>2024</v>
      </c>
      <c r="H35" s="7" t="s">
        <v>194</v>
      </c>
      <c r="I35" s="6">
        <v>112</v>
      </c>
      <c r="J35" s="11">
        <v>232.6</v>
      </c>
      <c r="K35" s="29">
        <f>J35*((100-перс)/100)</f>
        <v>232.6</v>
      </c>
      <c r="L35" s="6">
        <v>30</v>
      </c>
      <c r="M35" s="20">
        <v>0</v>
      </c>
      <c r="N35" s="3">
        <f>M35/L35</f>
        <v>0</v>
      </c>
      <c r="O35" s="3">
        <f>K35*M35</f>
        <v>0</v>
      </c>
      <c r="P35" s="47" t="str">
        <f>IF(M35,(A35&amp;";"&amp;E35&amp;";"&amp;K35&amp;";"&amp;M35),"")</f>
        <v/>
      </c>
      <c r="Q35" s="88">
        <v>9789855795996</v>
      </c>
      <c r="R35" s="63"/>
    </row>
    <row r="36" spans="1:18" ht="94.2" customHeight="1" x14ac:dyDescent="0.3">
      <c r="A36" s="9" t="s">
        <v>64</v>
      </c>
      <c r="B36" s="36" t="s">
        <v>51</v>
      </c>
      <c r="D36" s="10" t="s">
        <v>269</v>
      </c>
      <c r="E36" s="41" t="s">
        <v>498</v>
      </c>
      <c r="F36" s="75" t="s">
        <v>274</v>
      </c>
      <c r="G36" s="39">
        <v>2026</v>
      </c>
      <c r="H36" s="7" t="s">
        <v>194</v>
      </c>
      <c r="I36" s="6">
        <v>112</v>
      </c>
      <c r="J36" s="11">
        <v>232.6</v>
      </c>
      <c r="K36" s="29">
        <f>J36*((100-перс)/100)</f>
        <v>232.6</v>
      </c>
      <c r="L36" s="6">
        <v>30</v>
      </c>
      <c r="M36" s="20">
        <v>0</v>
      </c>
      <c r="N36" s="3">
        <f>M36/L36</f>
        <v>0</v>
      </c>
      <c r="O36" s="3">
        <f>K36*M36</f>
        <v>0</v>
      </c>
      <c r="P36" s="47" t="str">
        <f>IF(M36,(A36&amp;";"&amp;E36&amp;";"&amp;K36&amp;";"&amp;M36),"")</f>
        <v/>
      </c>
      <c r="Q36" s="88">
        <v>9789855797044</v>
      </c>
      <c r="R36" s="63"/>
    </row>
    <row r="37" spans="1:18" ht="27.75" customHeight="1" x14ac:dyDescent="0.3">
      <c r="A37" s="15" t="s">
        <v>196</v>
      </c>
      <c r="B37" s="15"/>
      <c r="C37" s="15"/>
      <c r="D37" s="15"/>
      <c r="E37" s="15"/>
      <c r="F37" s="56"/>
      <c r="G37" s="15"/>
      <c r="H37" s="15"/>
      <c r="I37" s="15"/>
      <c r="J37" s="15"/>
      <c r="K37" s="28"/>
      <c r="L37" s="15"/>
      <c r="M37" s="19"/>
      <c r="N37" s="16"/>
      <c r="O37" s="15"/>
      <c r="P37" s="46"/>
      <c r="Q37" s="85"/>
    </row>
    <row r="38" spans="1:18" ht="105.75" customHeight="1" x14ac:dyDescent="0.3">
      <c r="A38" s="9" t="s">
        <v>270</v>
      </c>
      <c r="B38" s="37" t="s">
        <v>271</v>
      </c>
      <c r="C38" s="25"/>
      <c r="D38" s="10" t="s">
        <v>269</v>
      </c>
      <c r="E38" s="6" t="s">
        <v>272</v>
      </c>
      <c r="F38" s="77" t="s">
        <v>497</v>
      </c>
      <c r="G38" s="39">
        <v>2025</v>
      </c>
      <c r="H38" s="7" t="s">
        <v>194</v>
      </c>
      <c r="I38" s="6">
        <v>112</v>
      </c>
      <c r="J38" s="11">
        <v>221.2</v>
      </c>
      <c r="K38" s="29">
        <f>J38*((100-перс)/100)</f>
        <v>221.2</v>
      </c>
      <c r="L38" s="6">
        <v>30</v>
      </c>
      <c r="M38" s="20">
        <v>0</v>
      </c>
      <c r="N38" s="3">
        <f>M38/L38</f>
        <v>0</v>
      </c>
      <c r="O38" s="3">
        <f>K38*M38</f>
        <v>0</v>
      </c>
      <c r="P38" s="47" t="str">
        <f>IF(M38,(A38&amp;";"&amp;E38&amp;";"&amp;K38&amp;";"&amp;M38),"")</f>
        <v/>
      </c>
      <c r="Q38" s="86">
        <v>9789855796634</v>
      </c>
      <c r="R38" s="63"/>
    </row>
    <row r="39" spans="1:18" ht="103.5" customHeight="1" x14ac:dyDescent="0.3">
      <c r="A39" s="10" t="s">
        <v>243</v>
      </c>
      <c r="B39" s="37" t="s">
        <v>244</v>
      </c>
      <c r="C39" s="25"/>
      <c r="D39" s="10" t="s">
        <v>269</v>
      </c>
      <c r="E39" s="7" t="s">
        <v>245</v>
      </c>
      <c r="F39" s="77" t="s">
        <v>497</v>
      </c>
      <c r="G39" s="39">
        <v>2024</v>
      </c>
      <c r="H39" s="7" t="s">
        <v>194</v>
      </c>
      <c r="I39" s="7">
        <v>112</v>
      </c>
      <c r="J39" s="11">
        <v>221.2</v>
      </c>
      <c r="K39" s="29">
        <f>J39*((100-перс)/100)</f>
        <v>221.2</v>
      </c>
      <c r="L39" s="7">
        <v>30</v>
      </c>
      <c r="M39" s="20">
        <v>0</v>
      </c>
      <c r="N39" s="3">
        <f>M39/L39</f>
        <v>0</v>
      </c>
      <c r="O39" s="3">
        <f>K39*M39</f>
        <v>0</v>
      </c>
      <c r="P39" s="47" t="str">
        <f>IF(M39,(A39&amp;";"&amp;E39&amp;";"&amp;K39&amp;";"&amp;M39),"")</f>
        <v/>
      </c>
      <c r="Q39" s="87">
        <v>9789855796009</v>
      </c>
      <c r="R39" s="63"/>
    </row>
    <row r="40" spans="1:18" ht="103.5" customHeight="1" x14ac:dyDescent="0.3">
      <c r="A40" s="10" t="s">
        <v>200</v>
      </c>
      <c r="B40" s="37" t="s">
        <v>195</v>
      </c>
      <c r="C40" s="25"/>
      <c r="D40" s="10" t="s">
        <v>30</v>
      </c>
      <c r="E40" s="7" t="s">
        <v>198</v>
      </c>
      <c r="F40" s="25"/>
      <c r="G40" s="39">
        <v>2023</v>
      </c>
      <c r="H40" s="7" t="s">
        <v>194</v>
      </c>
      <c r="I40" s="7">
        <v>400</v>
      </c>
      <c r="J40" s="11">
        <v>758.3</v>
      </c>
      <c r="K40" s="29">
        <f>J40*((100-перс)/100)</f>
        <v>758.3</v>
      </c>
      <c r="L40" s="7">
        <v>12</v>
      </c>
      <c r="M40" s="20">
        <v>0</v>
      </c>
      <c r="N40" s="3">
        <f>M40/L40</f>
        <v>0</v>
      </c>
      <c r="O40" s="3">
        <f>K40*M40</f>
        <v>0</v>
      </c>
      <c r="P40" s="47" t="str">
        <f>IF(M40,(A40&amp;";"&amp;E40&amp;";"&amp;K40&amp;";"&amp;M40),"")</f>
        <v/>
      </c>
      <c r="Q40" s="87">
        <v>9789855795477</v>
      </c>
      <c r="R40" s="63"/>
    </row>
    <row r="41" spans="1:18" ht="103.5" customHeight="1" x14ac:dyDescent="0.3">
      <c r="A41" s="10" t="s">
        <v>203</v>
      </c>
      <c r="B41" s="37" t="s">
        <v>238</v>
      </c>
      <c r="C41" s="25"/>
      <c r="D41" s="10" t="s">
        <v>269</v>
      </c>
      <c r="E41" s="7" t="s">
        <v>499</v>
      </c>
      <c r="F41" s="75" t="s">
        <v>274</v>
      </c>
      <c r="G41" s="39">
        <v>2026</v>
      </c>
      <c r="H41" s="7" t="s">
        <v>194</v>
      </c>
      <c r="I41" s="7">
        <v>112</v>
      </c>
      <c r="J41" s="11">
        <v>221.2</v>
      </c>
      <c r="K41" s="29">
        <f>J41*((100-перс)/100)</f>
        <v>221.2</v>
      </c>
      <c r="L41" s="7">
        <v>30</v>
      </c>
      <c r="M41" s="20">
        <v>0</v>
      </c>
      <c r="N41" s="3">
        <f>M41/L41</f>
        <v>0</v>
      </c>
      <c r="O41" s="3">
        <f>K41*M41</f>
        <v>0</v>
      </c>
      <c r="P41" s="47" t="str">
        <f>IF(M41,(A41&amp;";"&amp;E41&amp;";"&amp;K41&amp;";"&amp;M41),"")</f>
        <v/>
      </c>
      <c r="Q41" s="87">
        <v>9789855797051</v>
      </c>
      <c r="R41" s="63"/>
    </row>
    <row r="42" spans="1:18" ht="15.6" customHeight="1" x14ac:dyDescent="0.3">
      <c r="A42" s="14" t="s">
        <v>137</v>
      </c>
      <c r="B42" s="38"/>
      <c r="C42" s="14"/>
      <c r="D42" s="14"/>
      <c r="E42" s="14"/>
      <c r="F42" s="57"/>
      <c r="G42" s="14"/>
      <c r="H42" s="14"/>
      <c r="I42" s="14"/>
      <c r="J42" s="14"/>
      <c r="K42" s="30"/>
      <c r="L42" s="14"/>
      <c r="M42" s="21"/>
      <c r="N42" s="17"/>
      <c r="O42" s="14"/>
      <c r="P42" s="47" t="str">
        <f>IF(M42,(A42&amp;";"&amp;E42&amp;";"&amp;K42&amp;";"&amp;M42),"")</f>
        <v/>
      </c>
      <c r="Q42" s="89"/>
    </row>
    <row r="43" spans="1:18" ht="100.95" customHeight="1" x14ac:dyDescent="0.3">
      <c r="A43" s="10" t="s">
        <v>159</v>
      </c>
      <c r="B43" s="36" t="s">
        <v>55</v>
      </c>
      <c r="D43" s="10" t="s">
        <v>117</v>
      </c>
      <c r="E43" s="7" t="s">
        <v>260</v>
      </c>
      <c r="F43" s="25"/>
      <c r="G43" s="39">
        <v>2025</v>
      </c>
      <c r="H43" s="7" t="s">
        <v>7</v>
      </c>
      <c r="I43" s="7">
        <v>80</v>
      </c>
      <c r="J43" s="11">
        <v>177</v>
      </c>
      <c r="K43" s="29">
        <f t="shared" ref="K43:K50" si="6">J43*((100-перс)/100)</f>
        <v>177</v>
      </c>
      <c r="L43" s="7">
        <v>40</v>
      </c>
      <c r="M43" s="20">
        <v>0</v>
      </c>
      <c r="N43" s="3">
        <f t="shared" ref="N43:N50" si="7">M43/L43</f>
        <v>0</v>
      </c>
      <c r="O43" s="3">
        <f t="shared" ref="O43:O50" si="8">K43*M43</f>
        <v>0</v>
      </c>
      <c r="P43" s="47" t="str">
        <f>IF(M43,(A43&amp;";"&amp;E43&amp;";"&amp;K43&amp;";"&amp;M43),"")</f>
        <v/>
      </c>
      <c r="Q43" s="87">
        <v>9789855796474</v>
      </c>
      <c r="R43" s="63"/>
    </row>
    <row r="44" spans="1:18" ht="100.95" customHeight="1" x14ac:dyDescent="0.3">
      <c r="A44" s="9" t="s">
        <v>160</v>
      </c>
      <c r="B44" s="36" t="s">
        <v>55</v>
      </c>
      <c r="D44" s="9" t="s">
        <v>117</v>
      </c>
      <c r="E44" s="45" t="s">
        <v>276</v>
      </c>
      <c r="F44" s="75" t="s">
        <v>274</v>
      </c>
      <c r="G44" s="39">
        <v>2026</v>
      </c>
      <c r="H44" s="6" t="s">
        <v>7</v>
      </c>
      <c r="I44" s="6">
        <v>80</v>
      </c>
      <c r="J44" s="11">
        <v>177</v>
      </c>
      <c r="K44" s="29">
        <f t="shared" si="6"/>
        <v>177</v>
      </c>
      <c r="L44" s="6">
        <v>40</v>
      </c>
      <c r="M44" s="20">
        <v>0</v>
      </c>
      <c r="N44" s="3">
        <f t="shared" si="7"/>
        <v>0</v>
      </c>
      <c r="O44" s="3">
        <f t="shared" si="8"/>
        <v>0</v>
      </c>
      <c r="P44" s="47" t="str">
        <f>IF(M44,(A44&amp;";"&amp;E44&amp;";"&amp;K44&amp;";"&amp;M44),"")</f>
        <v/>
      </c>
      <c r="Q44" s="90">
        <v>9789855796795</v>
      </c>
      <c r="R44" s="63"/>
    </row>
    <row r="45" spans="1:18" ht="100.95" customHeight="1" x14ac:dyDescent="0.3">
      <c r="A45" s="10" t="s">
        <v>161</v>
      </c>
      <c r="B45" s="36" t="s">
        <v>55</v>
      </c>
      <c r="D45" s="9" t="s">
        <v>117</v>
      </c>
      <c r="E45" s="7" t="s">
        <v>247</v>
      </c>
      <c r="F45" s="25"/>
      <c r="G45" s="39">
        <v>2025</v>
      </c>
      <c r="H45" s="7" t="s">
        <v>7</v>
      </c>
      <c r="I45" s="7">
        <v>80</v>
      </c>
      <c r="J45" s="11">
        <v>177</v>
      </c>
      <c r="K45" s="29">
        <f t="shared" si="6"/>
        <v>177</v>
      </c>
      <c r="L45" s="7">
        <v>40</v>
      </c>
      <c r="M45" s="20">
        <v>0</v>
      </c>
      <c r="N45" s="3">
        <f t="shared" si="7"/>
        <v>0</v>
      </c>
      <c r="O45" s="3">
        <f t="shared" si="8"/>
        <v>0</v>
      </c>
      <c r="P45" s="47" t="str">
        <f>IF(M45,(A45&amp;";"&amp;E45&amp;";"&amp;K45&amp;";"&amp;M45),"")</f>
        <v/>
      </c>
      <c r="Q45" s="87">
        <v>9789855796276</v>
      </c>
      <c r="R45" s="63"/>
    </row>
    <row r="46" spans="1:18" ht="100.95" customHeight="1" x14ac:dyDescent="0.3">
      <c r="A46" s="9" t="s">
        <v>162</v>
      </c>
      <c r="B46" s="36" t="s">
        <v>55</v>
      </c>
      <c r="D46" s="9" t="s">
        <v>117</v>
      </c>
      <c r="E46" s="45" t="s">
        <v>261</v>
      </c>
      <c r="F46" s="25"/>
      <c r="G46" s="39">
        <v>2025</v>
      </c>
      <c r="H46" s="6" t="s">
        <v>7</v>
      </c>
      <c r="I46" s="6">
        <v>80</v>
      </c>
      <c r="J46" s="11">
        <v>177</v>
      </c>
      <c r="K46" s="29">
        <f t="shared" si="6"/>
        <v>177</v>
      </c>
      <c r="L46" s="6">
        <v>40</v>
      </c>
      <c r="M46" s="20">
        <v>0</v>
      </c>
      <c r="N46" s="3">
        <f t="shared" si="7"/>
        <v>0</v>
      </c>
      <c r="O46" s="3">
        <f t="shared" si="8"/>
        <v>0</v>
      </c>
      <c r="P46" s="47" t="str">
        <f>IF(M46,(A46&amp;";"&amp;E46&amp;";"&amp;K46&amp;";"&amp;M46),"")</f>
        <v/>
      </c>
      <c r="Q46" s="90">
        <v>9789855796498</v>
      </c>
      <c r="R46" s="63"/>
    </row>
    <row r="47" spans="1:18" ht="100.95" customHeight="1" x14ac:dyDescent="0.3">
      <c r="A47" s="10" t="s">
        <v>163</v>
      </c>
      <c r="B47" s="36" t="s">
        <v>55</v>
      </c>
      <c r="D47" s="10" t="s">
        <v>117</v>
      </c>
      <c r="E47" s="7" t="s">
        <v>100</v>
      </c>
      <c r="F47" s="55" t="s">
        <v>36</v>
      </c>
      <c r="G47" s="39">
        <v>2022</v>
      </c>
      <c r="H47" s="7" t="s">
        <v>7</v>
      </c>
      <c r="I47" s="7">
        <v>80</v>
      </c>
      <c r="J47" s="11">
        <v>177</v>
      </c>
      <c r="K47" s="29">
        <f t="shared" si="6"/>
        <v>177</v>
      </c>
      <c r="L47" s="7">
        <v>40</v>
      </c>
      <c r="M47" s="20">
        <v>0</v>
      </c>
      <c r="N47" s="3">
        <f t="shared" si="7"/>
        <v>0</v>
      </c>
      <c r="O47" s="3">
        <f t="shared" si="8"/>
        <v>0</v>
      </c>
      <c r="P47" s="47" t="str">
        <f>IF(M47,(A47&amp;";"&amp;E47&amp;";"&amp;K47&amp;";"&amp;M47),"")</f>
        <v/>
      </c>
      <c r="Q47" s="87">
        <v>9789855794623</v>
      </c>
      <c r="R47" s="63"/>
    </row>
    <row r="48" spans="1:18" ht="100.95" customHeight="1" x14ac:dyDescent="0.3">
      <c r="A48" s="9" t="s">
        <v>164</v>
      </c>
      <c r="B48" s="36" t="s">
        <v>55</v>
      </c>
      <c r="D48" s="9" t="s">
        <v>117</v>
      </c>
      <c r="E48" s="45" t="s">
        <v>282</v>
      </c>
      <c r="F48" s="75" t="s">
        <v>274</v>
      </c>
      <c r="G48" s="39">
        <v>2026</v>
      </c>
      <c r="H48" s="6" t="s">
        <v>7</v>
      </c>
      <c r="I48" s="6">
        <v>80</v>
      </c>
      <c r="J48" s="11">
        <v>177</v>
      </c>
      <c r="K48" s="29">
        <f t="shared" si="6"/>
        <v>177</v>
      </c>
      <c r="L48" s="6">
        <v>40</v>
      </c>
      <c r="M48" s="20">
        <v>0</v>
      </c>
      <c r="N48" s="3">
        <f t="shared" si="7"/>
        <v>0</v>
      </c>
      <c r="O48" s="3">
        <f t="shared" si="8"/>
        <v>0</v>
      </c>
      <c r="P48" s="47" t="str">
        <f>IF(M48,(A48&amp;";"&amp;E48&amp;";"&amp;K48&amp;";"&amp;M48),"")</f>
        <v/>
      </c>
      <c r="Q48" s="90">
        <v>9789855796832</v>
      </c>
      <c r="R48" s="63"/>
    </row>
    <row r="49" spans="1:18" ht="100.95" customHeight="1" x14ac:dyDescent="0.3">
      <c r="A49" s="10" t="s">
        <v>165</v>
      </c>
      <c r="B49" s="36" t="s">
        <v>55</v>
      </c>
      <c r="D49" s="9" t="s">
        <v>117</v>
      </c>
      <c r="E49" s="7" t="s">
        <v>262</v>
      </c>
      <c r="F49" s="25"/>
      <c r="G49" s="39">
        <v>2025</v>
      </c>
      <c r="H49" s="7" t="s">
        <v>7</v>
      </c>
      <c r="I49" s="7">
        <v>80</v>
      </c>
      <c r="J49" s="11">
        <v>177</v>
      </c>
      <c r="K49" s="29">
        <f t="shared" si="6"/>
        <v>177</v>
      </c>
      <c r="L49" s="7">
        <v>40</v>
      </c>
      <c r="M49" s="20">
        <v>0</v>
      </c>
      <c r="N49" s="3">
        <f t="shared" si="7"/>
        <v>0</v>
      </c>
      <c r="O49" s="3">
        <f t="shared" si="8"/>
        <v>0</v>
      </c>
      <c r="P49" s="47" t="str">
        <f>IF(M49,(A49&amp;";"&amp;E49&amp;";"&amp;K49&amp;";"&amp;M49),"")</f>
        <v/>
      </c>
      <c r="Q49" s="87">
        <v>9789855796504</v>
      </c>
      <c r="R49" s="63"/>
    </row>
    <row r="50" spans="1:18" ht="100.95" customHeight="1" x14ac:dyDescent="0.3">
      <c r="A50" s="9" t="s">
        <v>166</v>
      </c>
      <c r="B50" s="36" t="s">
        <v>55</v>
      </c>
      <c r="D50" s="9" t="s">
        <v>117</v>
      </c>
      <c r="E50" s="6" t="s">
        <v>248</v>
      </c>
      <c r="F50" s="25"/>
      <c r="G50" s="39">
        <v>2025</v>
      </c>
      <c r="H50" s="6" t="s">
        <v>7</v>
      </c>
      <c r="I50" s="6">
        <v>80</v>
      </c>
      <c r="J50" s="11">
        <v>177</v>
      </c>
      <c r="K50" s="29">
        <f t="shared" si="6"/>
        <v>177</v>
      </c>
      <c r="L50" s="6">
        <v>40</v>
      </c>
      <c r="M50" s="20">
        <v>0</v>
      </c>
      <c r="N50" s="3">
        <f t="shared" si="7"/>
        <v>0</v>
      </c>
      <c r="O50" s="3">
        <f t="shared" si="8"/>
        <v>0</v>
      </c>
      <c r="P50" s="47" t="str">
        <f>IF(M50,(A50&amp;";"&amp;E50&amp;";"&amp;K50&amp;";"&amp;M50),"")</f>
        <v/>
      </c>
      <c r="Q50" s="86">
        <v>9789855796337</v>
      </c>
      <c r="R50" s="63"/>
    </row>
    <row r="51" spans="1:18" ht="34.5" customHeight="1" x14ac:dyDescent="0.3">
      <c r="A51" s="14" t="s">
        <v>138</v>
      </c>
      <c r="B51" s="38"/>
      <c r="C51" s="14"/>
      <c r="D51" s="14"/>
      <c r="E51" s="14"/>
      <c r="F51" s="57"/>
      <c r="G51" s="14"/>
      <c r="H51" s="14"/>
      <c r="I51" s="14"/>
      <c r="J51" s="14"/>
      <c r="K51" s="30"/>
      <c r="L51" s="14"/>
      <c r="M51" s="21"/>
      <c r="N51" s="17"/>
      <c r="O51" s="14"/>
      <c r="P51" s="47" t="str">
        <f>IF(M51,(A51&amp;";"&amp;E51&amp;";"&amp;K51&amp;";"&amp;M51),"")</f>
        <v/>
      </c>
      <c r="Q51" s="89"/>
    </row>
    <row r="52" spans="1:18" ht="100.95" customHeight="1" x14ac:dyDescent="0.3">
      <c r="A52" s="10" t="s">
        <v>167</v>
      </c>
      <c r="B52" s="36" t="s">
        <v>55</v>
      </c>
      <c r="D52" s="76" t="s">
        <v>115</v>
      </c>
      <c r="E52" s="7" t="s">
        <v>283</v>
      </c>
      <c r="F52" s="75" t="s">
        <v>274</v>
      </c>
      <c r="G52" s="39">
        <v>2026</v>
      </c>
      <c r="H52" s="7" t="s">
        <v>7</v>
      </c>
      <c r="I52" s="7">
        <v>96</v>
      </c>
      <c r="J52" s="11">
        <v>177</v>
      </c>
      <c r="K52" s="29">
        <f t="shared" ref="K52:K59" si="9">J52*((100-перс)/100)</f>
        <v>177</v>
      </c>
      <c r="L52" s="7">
        <v>40</v>
      </c>
      <c r="M52" s="20">
        <v>0</v>
      </c>
      <c r="N52" s="3">
        <f t="shared" ref="N52:N59" si="10">M52/L52</f>
        <v>0</v>
      </c>
      <c r="O52" s="3">
        <f t="shared" ref="O52:O59" si="11">K52*M52</f>
        <v>0</v>
      </c>
      <c r="P52" s="47" t="str">
        <f>IF(M52,(A52&amp;";"&amp;E52&amp;";"&amp;K52&amp;";"&amp;M52),"")</f>
        <v/>
      </c>
      <c r="Q52" s="87">
        <v>9789855796849</v>
      </c>
      <c r="R52" s="63"/>
    </row>
    <row r="53" spans="1:18" ht="100.95" customHeight="1" x14ac:dyDescent="0.3">
      <c r="A53" s="9" t="s">
        <v>168</v>
      </c>
      <c r="B53" s="36" t="s">
        <v>55</v>
      </c>
      <c r="D53" s="76" t="s">
        <v>115</v>
      </c>
      <c r="E53" s="6" t="s">
        <v>277</v>
      </c>
      <c r="F53" s="75" t="s">
        <v>274</v>
      </c>
      <c r="G53" s="39">
        <v>2026</v>
      </c>
      <c r="H53" s="6" t="s">
        <v>7</v>
      </c>
      <c r="I53" s="6">
        <v>96</v>
      </c>
      <c r="J53" s="11">
        <v>177</v>
      </c>
      <c r="K53" s="29">
        <f t="shared" si="9"/>
        <v>177</v>
      </c>
      <c r="L53" s="6">
        <v>40</v>
      </c>
      <c r="M53" s="20">
        <v>0</v>
      </c>
      <c r="N53" s="3">
        <f t="shared" si="10"/>
        <v>0</v>
      </c>
      <c r="O53" s="3">
        <f t="shared" si="11"/>
        <v>0</v>
      </c>
      <c r="P53" s="47" t="str">
        <f>IF(M53,(A53&amp;";"&amp;E53&amp;";"&amp;K53&amp;";"&amp;M53),"")</f>
        <v/>
      </c>
      <c r="Q53" s="86">
        <v>9789855796771</v>
      </c>
      <c r="R53" s="63"/>
    </row>
    <row r="54" spans="1:18" ht="100.95" customHeight="1" x14ac:dyDescent="0.3">
      <c r="A54" s="10" t="s">
        <v>169</v>
      </c>
      <c r="B54" s="36" t="s">
        <v>55</v>
      </c>
      <c r="D54" s="76" t="s">
        <v>115</v>
      </c>
      <c r="E54" s="7" t="s">
        <v>278</v>
      </c>
      <c r="F54" s="75" t="s">
        <v>274</v>
      </c>
      <c r="G54" s="39">
        <v>2026</v>
      </c>
      <c r="H54" s="7" t="s">
        <v>7</v>
      </c>
      <c r="I54" s="7">
        <v>96</v>
      </c>
      <c r="J54" s="11">
        <v>177</v>
      </c>
      <c r="K54" s="29">
        <f t="shared" si="9"/>
        <v>177</v>
      </c>
      <c r="L54" s="7">
        <v>40</v>
      </c>
      <c r="M54" s="20">
        <v>0</v>
      </c>
      <c r="N54" s="3">
        <f t="shared" si="10"/>
        <v>0</v>
      </c>
      <c r="O54" s="3">
        <f t="shared" si="11"/>
        <v>0</v>
      </c>
      <c r="P54" s="47" t="str">
        <f>IF(M54,(A54&amp;";"&amp;E54&amp;";"&amp;K54&amp;";"&amp;M54),"")</f>
        <v/>
      </c>
      <c r="Q54" s="87">
        <v>9789855796801</v>
      </c>
      <c r="R54" s="63"/>
    </row>
    <row r="55" spans="1:18" ht="100.95" customHeight="1" x14ac:dyDescent="0.3">
      <c r="A55" s="9" t="s">
        <v>182</v>
      </c>
      <c r="B55" s="36" t="s">
        <v>55</v>
      </c>
      <c r="D55" s="76" t="s">
        <v>115</v>
      </c>
      <c r="E55" s="6" t="s">
        <v>284</v>
      </c>
      <c r="F55" s="75" t="s">
        <v>274</v>
      </c>
      <c r="G55" s="39">
        <v>2026</v>
      </c>
      <c r="H55" s="6" t="s">
        <v>7</v>
      </c>
      <c r="I55" s="6">
        <v>96</v>
      </c>
      <c r="J55" s="11">
        <v>177</v>
      </c>
      <c r="K55" s="29">
        <f t="shared" si="9"/>
        <v>177</v>
      </c>
      <c r="L55" s="6">
        <v>40</v>
      </c>
      <c r="M55" s="20">
        <v>0</v>
      </c>
      <c r="N55" s="3">
        <f t="shared" si="10"/>
        <v>0</v>
      </c>
      <c r="O55" s="3">
        <f t="shared" si="11"/>
        <v>0</v>
      </c>
      <c r="P55" s="47" t="str">
        <f>IF(M55,(A55&amp;";"&amp;E55&amp;";"&amp;K55&amp;";"&amp;M55),"")</f>
        <v/>
      </c>
      <c r="Q55" s="86">
        <v>9789855796856</v>
      </c>
      <c r="R55" s="63"/>
    </row>
    <row r="56" spans="1:18" ht="100.95" customHeight="1" x14ac:dyDescent="0.3">
      <c r="A56" s="10" t="s">
        <v>170</v>
      </c>
      <c r="B56" s="36" t="s">
        <v>55</v>
      </c>
      <c r="D56" s="76" t="s">
        <v>118</v>
      </c>
      <c r="E56" s="7" t="s">
        <v>239</v>
      </c>
      <c r="F56" s="55" t="s">
        <v>36</v>
      </c>
      <c r="G56" s="39">
        <v>2024</v>
      </c>
      <c r="H56" s="7" t="s">
        <v>7</v>
      </c>
      <c r="I56" s="7">
        <v>96</v>
      </c>
      <c r="J56" s="11">
        <v>177</v>
      </c>
      <c r="K56" s="29">
        <f t="shared" si="9"/>
        <v>177</v>
      </c>
      <c r="L56" s="7">
        <v>40</v>
      </c>
      <c r="M56" s="20">
        <v>0</v>
      </c>
      <c r="N56" s="3">
        <f t="shared" si="10"/>
        <v>0</v>
      </c>
      <c r="O56" s="3">
        <f t="shared" si="11"/>
        <v>0</v>
      </c>
      <c r="P56" s="47" t="str">
        <f>IF(M56,(A56&amp;";"&amp;E56&amp;";"&amp;K56&amp;";"&amp;M56),"")</f>
        <v/>
      </c>
      <c r="Q56" s="87">
        <v>9789855795934</v>
      </c>
      <c r="R56" s="63"/>
    </row>
    <row r="57" spans="1:18" ht="100.95" customHeight="1" x14ac:dyDescent="0.3">
      <c r="A57" s="9" t="s">
        <v>171</v>
      </c>
      <c r="B57" s="36" t="s">
        <v>55</v>
      </c>
      <c r="D57" s="76" t="s">
        <v>115</v>
      </c>
      <c r="E57" s="45" t="s">
        <v>279</v>
      </c>
      <c r="F57" s="75" t="s">
        <v>274</v>
      </c>
      <c r="G57" s="39">
        <v>2026</v>
      </c>
      <c r="H57" s="6" t="s">
        <v>7</v>
      </c>
      <c r="I57" s="6">
        <v>96</v>
      </c>
      <c r="J57" s="11">
        <v>177</v>
      </c>
      <c r="K57" s="29">
        <f t="shared" si="9"/>
        <v>177</v>
      </c>
      <c r="L57" s="6">
        <v>40</v>
      </c>
      <c r="M57" s="20">
        <v>0</v>
      </c>
      <c r="N57" s="3">
        <f t="shared" si="10"/>
        <v>0</v>
      </c>
      <c r="O57" s="3">
        <f t="shared" si="11"/>
        <v>0</v>
      </c>
      <c r="P57" s="47" t="str">
        <f>IF(M57,(A57&amp;";"&amp;E57&amp;";"&amp;K57&amp;";"&amp;M57),"")</f>
        <v/>
      </c>
      <c r="Q57" s="90">
        <v>9789855796764</v>
      </c>
      <c r="R57" s="63"/>
    </row>
    <row r="58" spans="1:18" ht="100.95" customHeight="1" x14ac:dyDescent="0.3">
      <c r="A58" s="10" t="s">
        <v>172</v>
      </c>
      <c r="B58" s="36" t="s">
        <v>55</v>
      </c>
      <c r="D58" s="76" t="s">
        <v>115</v>
      </c>
      <c r="E58" s="7" t="s">
        <v>280</v>
      </c>
      <c r="F58" s="75" t="s">
        <v>274</v>
      </c>
      <c r="G58" s="39">
        <v>2026</v>
      </c>
      <c r="H58" s="7" t="s">
        <v>7</v>
      </c>
      <c r="I58" s="7">
        <v>96</v>
      </c>
      <c r="J58" s="11">
        <v>177</v>
      </c>
      <c r="K58" s="29">
        <f t="shared" si="9"/>
        <v>177</v>
      </c>
      <c r="L58" s="7">
        <v>40</v>
      </c>
      <c r="M58" s="20">
        <v>0</v>
      </c>
      <c r="N58" s="3">
        <f t="shared" si="10"/>
        <v>0</v>
      </c>
      <c r="O58" s="3">
        <f t="shared" si="11"/>
        <v>0</v>
      </c>
      <c r="P58" s="47" t="str">
        <f>IF(M58,(A58&amp;";"&amp;E58&amp;";"&amp;K58&amp;";"&amp;M58),"")</f>
        <v/>
      </c>
      <c r="Q58" s="87">
        <v>9789855796818</v>
      </c>
      <c r="R58" s="63"/>
    </row>
    <row r="59" spans="1:18" ht="100.95" customHeight="1" x14ac:dyDescent="0.3">
      <c r="A59" s="9" t="s">
        <v>173</v>
      </c>
      <c r="B59" s="36" t="s">
        <v>55</v>
      </c>
      <c r="D59" s="76" t="s">
        <v>118</v>
      </c>
      <c r="E59" s="6" t="s">
        <v>500</v>
      </c>
      <c r="F59" s="75" t="s">
        <v>274</v>
      </c>
      <c r="G59" s="40">
        <v>2026</v>
      </c>
      <c r="H59" s="6" t="s">
        <v>7</v>
      </c>
      <c r="I59" s="6">
        <v>96</v>
      </c>
      <c r="J59" s="11">
        <v>177</v>
      </c>
      <c r="K59" s="29">
        <f t="shared" si="9"/>
        <v>177</v>
      </c>
      <c r="L59" s="6">
        <v>40</v>
      </c>
      <c r="M59" s="20">
        <v>0</v>
      </c>
      <c r="N59" s="3">
        <f t="shared" si="10"/>
        <v>0</v>
      </c>
      <c r="O59" s="3">
        <f t="shared" si="11"/>
        <v>0</v>
      </c>
      <c r="P59" s="47" t="str">
        <f>IF(M59,(A59&amp;";"&amp;E59&amp;";"&amp;K59&amp;";"&amp;M59),"")</f>
        <v/>
      </c>
      <c r="Q59" s="86">
        <v>9789855796863</v>
      </c>
      <c r="R59" s="63"/>
    </row>
    <row r="60" spans="1:18" ht="34.5" customHeight="1" x14ac:dyDescent="0.3">
      <c r="A60" s="14" t="s">
        <v>144</v>
      </c>
      <c r="B60" s="38"/>
      <c r="C60" s="14"/>
      <c r="D60" s="14"/>
      <c r="E60" s="14"/>
      <c r="F60" s="57"/>
      <c r="G60" s="14"/>
      <c r="H60" s="14"/>
      <c r="I60" s="14"/>
      <c r="J60" s="14"/>
      <c r="K60" s="30"/>
      <c r="L60" s="14"/>
      <c r="M60" s="21"/>
      <c r="N60" s="17"/>
      <c r="O60" s="14"/>
      <c r="P60" s="47" t="str">
        <f>IF(M60,(A60&amp;";"&amp;E60&amp;";"&amp;K60&amp;";"&amp;M60),"")</f>
        <v/>
      </c>
      <c r="Q60" s="89"/>
    </row>
    <row r="61" spans="1:18" ht="100.95" customHeight="1" x14ac:dyDescent="0.3">
      <c r="A61" s="10" t="s">
        <v>142</v>
      </c>
      <c r="B61" s="36" t="s">
        <v>56</v>
      </c>
      <c r="D61" s="76" t="s">
        <v>116</v>
      </c>
      <c r="E61" s="7" t="s">
        <v>140</v>
      </c>
      <c r="F61" s="25"/>
      <c r="G61" s="39">
        <v>2023</v>
      </c>
      <c r="H61" s="7" t="s">
        <v>7</v>
      </c>
      <c r="I61" s="7">
        <v>48</v>
      </c>
      <c r="J61" s="11">
        <v>93.1</v>
      </c>
      <c r="K61" s="29">
        <f>J61*((100-перс)/100)</f>
        <v>93.1</v>
      </c>
      <c r="L61" s="7">
        <v>40</v>
      </c>
      <c r="M61" s="20">
        <v>0</v>
      </c>
      <c r="N61" s="3">
        <f>M61/L61</f>
        <v>0</v>
      </c>
      <c r="O61" s="3">
        <f>K61*M61</f>
        <v>0</v>
      </c>
      <c r="P61" s="47" t="str">
        <f>IF(M61,(A61&amp;";"&amp;E61&amp;";"&amp;K61&amp;";"&amp;M61),"")</f>
        <v/>
      </c>
      <c r="Q61" s="87">
        <v>9789855795248</v>
      </c>
      <c r="R61" s="63"/>
    </row>
    <row r="62" spans="1:18" ht="100.95" customHeight="1" x14ac:dyDescent="0.3">
      <c r="A62" s="9" t="s">
        <v>143</v>
      </c>
      <c r="B62" s="36" t="s">
        <v>56</v>
      </c>
      <c r="D62" s="76" t="s">
        <v>116</v>
      </c>
      <c r="E62" s="6" t="s">
        <v>141</v>
      </c>
      <c r="F62" s="25"/>
      <c r="G62" s="39">
        <v>2023</v>
      </c>
      <c r="H62" s="6" t="s">
        <v>7</v>
      </c>
      <c r="I62" s="6">
        <v>48</v>
      </c>
      <c r="J62" s="11">
        <v>93.1</v>
      </c>
      <c r="K62" s="29">
        <f>J62*((100-перс)/100)</f>
        <v>93.1</v>
      </c>
      <c r="L62" s="6">
        <v>40</v>
      </c>
      <c r="M62" s="20">
        <v>0</v>
      </c>
      <c r="N62" s="3">
        <f>M62/L62</f>
        <v>0</v>
      </c>
      <c r="O62" s="3">
        <f>K62*M62</f>
        <v>0</v>
      </c>
      <c r="P62" s="47" t="str">
        <f>IF(M62,(A62&amp;";"&amp;E62&amp;";"&amp;K62&amp;";"&amp;M62),"")</f>
        <v/>
      </c>
      <c r="Q62" s="86">
        <v>9789855795255</v>
      </c>
      <c r="R62" s="63"/>
    </row>
    <row r="63" spans="1:18" ht="100.95" customHeight="1" x14ac:dyDescent="0.3">
      <c r="A63" s="9" t="s">
        <v>190</v>
      </c>
      <c r="B63" s="36" t="s">
        <v>56</v>
      </c>
      <c r="D63" s="76" t="s">
        <v>116</v>
      </c>
      <c r="E63" s="52" t="s">
        <v>268</v>
      </c>
      <c r="F63" s="25"/>
      <c r="G63" s="39">
        <v>2025</v>
      </c>
      <c r="H63" s="6" t="s">
        <v>7</v>
      </c>
      <c r="I63" s="6">
        <v>48</v>
      </c>
      <c r="J63" s="11">
        <v>93.1</v>
      </c>
      <c r="K63" s="29">
        <f>J63*((100-перс)/100)</f>
        <v>93.1</v>
      </c>
      <c r="L63" s="6">
        <v>40</v>
      </c>
      <c r="M63" s="20">
        <v>0</v>
      </c>
      <c r="N63" s="3">
        <f>M63/L63</f>
        <v>0</v>
      </c>
      <c r="O63" s="3">
        <f>K63*M63</f>
        <v>0</v>
      </c>
      <c r="P63" s="47" t="str">
        <f>IF(M63,(A63&amp;";"&amp;E63&amp;";"&amp;K63&amp;";"&amp;M63),"")</f>
        <v/>
      </c>
      <c r="Q63" s="91">
        <v>9789855796610</v>
      </c>
      <c r="R63" s="63"/>
    </row>
    <row r="64" spans="1:18" ht="34.5" customHeight="1" x14ac:dyDescent="0.3">
      <c r="A64" s="14" t="s">
        <v>184</v>
      </c>
      <c r="B64" s="38"/>
      <c r="C64" s="14"/>
      <c r="D64" s="14"/>
      <c r="E64" s="14"/>
      <c r="F64" s="57"/>
      <c r="G64" s="14"/>
      <c r="H64" s="14"/>
      <c r="I64" s="14"/>
      <c r="J64" s="14"/>
      <c r="K64" s="30"/>
      <c r="L64" s="14"/>
      <c r="M64" s="21"/>
      <c r="N64" s="17"/>
      <c r="O64" s="14"/>
      <c r="P64" s="47" t="str">
        <f>IF(M64,(A64&amp;";"&amp;E64&amp;";"&amp;K64&amp;";"&amp;M64),"")</f>
        <v/>
      </c>
      <c r="Q64" s="89"/>
    </row>
    <row r="65" spans="1:18" ht="107.25" customHeight="1" x14ac:dyDescent="0.3">
      <c r="A65" s="10" t="s">
        <v>185</v>
      </c>
      <c r="B65" s="36" t="s">
        <v>189</v>
      </c>
      <c r="D65" s="76" t="s">
        <v>119</v>
      </c>
      <c r="E65" s="7" t="s">
        <v>188</v>
      </c>
      <c r="F65" s="25"/>
      <c r="G65" s="39">
        <v>2023</v>
      </c>
      <c r="H65" s="50" t="s">
        <v>249</v>
      </c>
      <c r="I65" s="7">
        <v>32</v>
      </c>
      <c r="J65" s="11">
        <v>132</v>
      </c>
      <c r="K65" s="29">
        <f>J65*((100-перс)/100)</f>
        <v>132</v>
      </c>
      <c r="L65" s="7">
        <v>30</v>
      </c>
      <c r="M65" s="20">
        <v>0</v>
      </c>
      <c r="N65" s="3">
        <f>M65/L65</f>
        <v>0</v>
      </c>
      <c r="O65" s="3">
        <f>K65*M65</f>
        <v>0</v>
      </c>
      <c r="P65" s="47" t="str">
        <f>IF(M65,(A65&amp;";"&amp;E65&amp;";"&amp;K65&amp;";"&amp;M65),"")</f>
        <v/>
      </c>
      <c r="Q65" s="87">
        <v>9789855795309</v>
      </c>
      <c r="R65" s="63"/>
    </row>
    <row r="66" spans="1:18" ht="107.25" customHeight="1" x14ac:dyDescent="0.3">
      <c r="A66" s="9" t="s">
        <v>186</v>
      </c>
      <c r="B66" s="36" t="s">
        <v>189</v>
      </c>
      <c r="D66" s="76" t="s">
        <v>119</v>
      </c>
      <c r="E66" s="6" t="s">
        <v>187</v>
      </c>
      <c r="F66" s="25"/>
      <c r="G66" s="39">
        <v>2023</v>
      </c>
      <c r="H66" s="50" t="s">
        <v>249</v>
      </c>
      <c r="I66" s="6">
        <v>32</v>
      </c>
      <c r="J66" s="11">
        <v>132</v>
      </c>
      <c r="K66" s="29">
        <f>J66*((100-перс)/100)</f>
        <v>132</v>
      </c>
      <c r="L66" s="6">
        <v>30</v>
      </c>
      <c r="M66" s="20">
        <v>0</v>
      </c>
      <c r="N66" s="3">
        <f>M66/L66</f>
        <v>0</v>
      </c>
      <c r="O66" s="3">
        <f>K66*M66</f>
        <v>0</v>
      </c>
      <c r="P66" s="47" t="str">
        <f>IF(M66,(A66&amp;";"&amp;E66&amp;";"&amp;K66&amp;";"&amp;M66),"")</f>
        <v/>
      </c>
      <c r="Q66" s="86">
        <v>9789855795293</v>
      </c>
      <c r="R66" s="63"/>
    </row>
    <row r="67" spans="1:18" ht="18" customHeight="1" x14ac:dyDescent="0.3">
      <c r="A67" s="14" t="s">
        <v>139</v>
      </c>
      <c r="B67" s="38"/>
      <c r="C67" s="14"/>
      <c r="D67" s="14"/>
      <c r="E67" s="14"/>
      <c r="F67" s="57"/>
      <c r="G67" s="14"/>
      <c r="H67" s="14"/>
      <c r="I67" s="14"/>
      <c r="J67" s="14"/>
      <c r="K67" s="30"/>
      <c r="L67" s="14"/>
      <c r="M67" s="21"/>
      <c r="N67" s="17"/>
      <c r="O67" s="14"/>
      <c r="P67" s="47" t="str">
        <f>IF(M67,(A67&amp;";"&amp;E67&amp;";"&amp;K67&amp;";"&amp;M67),"")</f>
        <v/>
      </c>
      <c r="Q67" s="89"/>
    </row>
    <row r="68" spans="1:18" ht="100.95" customHeight="1" x14ac:dyDescent="0.3">
      <c r="A68" s="10" t="s">
        <v>183</v>
      </c>
      <c r="B68" s="36" t="s">
        <v>55</v>
      </c>
      <c r="D68" s="10" t="s">
        <v>116</v>
      </c>
      <c r="E68" s="7" t="s">
        <v>8</v>
      </c>
      <c r="F68" s="59" t="s">
        <v>121</v>
      </c>
      <c r="G68" s="39" t="s">
        <v>35</v>
      </c>
      <c r="H68" s="7" t="s">
        <v>7</v>
      </c>
      <c r="I68" s="7">
        <v>112</v>
      </c>
      <c r="J68" s="11">
        <v>38.5</v>
      </c>
      <c r="K68" s="64">
        <f>J68*((100-перс)/100)</f>
        <v>38.5</v>
      </c>
      <c r="L68" s="7">
        <v>40</v>
      </c>
      <c r="M68" s="20">
        <v>0</v>
      </c>
      <c r="N68" s="3">
        <f>M68/L68</f>
        <v>0</v>
      </c>
      <c r="O68" s="3">
        <f>K68*M68</f>
        <v>0</v>
      </c>
      <c r="P68" s="47" t="str">
        <f>IF(M68,(A68&amp;";"&amp;E68&amp;";"&amp;K68&amp;";"&amp;M68),"")</f>
        <v/>
      </c>
      <c r="Q68" s="87">
        <v>9789855791073</v>
      </c>
      <c r="R68" s="63"/>
    </row>
    <row r="69" spans="1:18" ht="15.6" customHeight="1" x14ac:dyDescent="0.3">
      <c r="A69" s="14" t="s">
        <v>17</v>
      </c>
      <c r="B69" s="38"/>
      <c r="C69" s="14"/>
      <c r="D69" s="14"/>
      <c r="E69" s="14"/>
      <c r="F69" s="57"/>
      <c r="G69" s="14"/>
      <c r="H69" s="14"/>
      <c r="I69" s="14"/>
      <c r="J69" s="14"/>
      <c r="K69" s="30"/>
      <c r="L69" s="14"/>
      <c r="M69" s="21"/>
      <c r="N69" s="17"/>
      <c r="O69" s="14"/>
      <c r="P69" s="47" t="str">
        <f>IF(M69,(A69&amp;";"&amp;E69&amp;";"&amp;K69&amp;";"&amp;M69),"")</f>
        <v/>
      </c>
      <c r="Q69" s="89"/>
    </row>
    <row r="70" spans="1:18" ht="102" customHeight="1" x14ac:dyDescent="0.3">
      <c r="A70" s="10" t="s">
        <v>174</v>
      </c>
      <c r="B70" s="36" t="s">
        <v>54</v>
      </c>
      <c r="D70" s="10" t="s">
        <v>117</v>
      </c>
      <c r="E70" s="7" t="s">
        <v>130</v>
      </c>
      <c r="F70" s="54"/>
      <c r="G70" s="39">
        <v>2023</v>
      </c>
      <c r="H70" s="7" t="s">
        <v>7</v>
      </c>
      <c r="I70" s="7">
        <v>80</v>
      </c>
      <c r="J70" s="11">
        <v>179.6</v>
      </c>
      <c r="K70" s="29">
        <f>J70*((100-перс)/100)</f>
        <v>179.6</v>
      </c>
      <c r="L70" s="7">
        <v>40</v>
      </c>
      <c r="M70" s="20">
        <v>0</v>
      </c>
      <c r="N70" s="3">
        <f>M70/L70</f>
        <v>0</v>
      </c>
      <c r="O70" s="3">
        <f>K70*M70</f>
        <v>0</v>
      </c>
      <c r="P70" s="47" t="str">
        <f>IF(M70,(A70&amp;";"&amp;E70&amp;";"&amp;K70&amp;";"&amp;M70),"")</f>
        <v/>
      </c>
      <c r="Q70" s="87">
        <v>9789855795187</v>
      </c>
      <c r="R70" s="63"/>
    </row>
    <row r="71" spans="1:18" ht="15.6" customHeight="1" x14ac:dyDescent="0.3">
      <c r="A71" s="14" t="s">
        <v>38</v>
      </c>
      <c r="B71" s="38"/>
      <c r="C71" s="14"/>
      <c r="D71" s="14"/>
      <c r="E71" s="14"/>
      <c r="F71" s="57"/>
      <c r="G71" s="14"/>
      <c r="H71" s="14"/>
      <c r="I71" s="14"/>
      <c r="J71" s="14"/>
      <c r="K71" s="30"/>
      <c r="L71" s="14"/>
      <c r="M71" s="21"/>
      <c r="N71" s="17"/>
      <c r="O71" s="14"/>
      <c r="P71" s="47" t="str">
        <f>IF(M71,(A71&amp;";"&amp;E71&amp;";"&amp;K71&amp;";"&amp;M71),"")</f>
        <v/>
      </c>
      <c r="Q71" s="89"/>
    </row>
    <row r="72" spans="1:18" ht="101.25" customHeight="1" x14ac:dyDescent="0.3">
      <c r="A72" s="9" t="s">
        <v>113</v>
      </c>
      <c r="B72" s="36" t="s">
        <v>56</v>
      </c>
      <c r="D72" s="9" t="s">
        <v>126</v>
      </c>
      <c r="E72" s="7" t="s">
        <v>275</v>
      </c>
      <c r="F72" s="60"/>
      <c r="G72" s="39">
        <v>2025</v>
      </c>
      <c r="H72" s="50" t="s">
        <v>250</v>
      </c>
      <c r="I72" s="6">
        <v>48</v>
      </c>
      <c r="J72" s="11">
        <v>278.85000000000002</v>
      </c>
      <c r="K72" s="29">
        <f>J72*((100-перс)/100)</f>
        <v>278.85000000000002</v>
      </c>
      <c r="L72" s="6">
        <v>20</v>
      </c>
      <c r="M72" s="20">
        <v>0</v>
      </c>
      <c r="N72" s="3">
        <f>M72/L72</f>
        <v>0</v>
      </c>
      <c r="O72" s="3">
        <f>K72*M72</f>
        <v>0</v>
      </c>
      <c r="P72" s="47" t="str">
        <f>IF(M72,(A72&amp;";"&amp;E72&amp;";"&amp;K72&amp;";"&amp;M72),"")</f>
        <v/>
      </c>
      <c r="Q72" s="87">
        <v>9789855796085</v>
      </c>
      <c r="R72" s="63"/>
    </row>
    <row r="73" spans="1:18" ht="101.25" customHeight="1" x14ac:dyDescent="0.3">
      <c r="A73" s="9" t="s">
        <v>68</v>
      </c>
      <c r="B73" s="36" t="s">
        <v>56</v>
      </c>
      <c r="D73" s="9" t="s">
        <v>126</v>
      </c>
      <c r="E73" s="7" t="s">
        <v>39</v>
      </c>
      <c r="F73" s="60"/>
      <c r="G73" s="39">
        <v>2021</v>
      </c>
      <c r="H73" s="50" t="s">
        <v>250</v>
      </c>
      <c r="I73" s="6">
        <v>48</v>
      </c>
      <c r="J73" s="11">
        <v>278.85000000000002</v>
      </c>
      <c r="K73" s="29">
        <f>J73*((100-перс)/100)</f>
        <v>278.85000000000002</v>
      </c>
      <c r="L73" s="6">
        <v>20</v>
      </c>
      <c r="M73" s="20">
        <v>0</v>
      </c>
      <c r="N73" s="3">
        <f>M73/L73</f>
        <v>0</v>
      </c>
      <c r="O73" s="3">
        <f>K73*M73</f>
        <v>0</v>
      </c>
      <c r="P73" s="47" t="str">
        <f>IF(M73,(A73&amp;";"&amp;E73&amp;";"&amp;K73&amp;";"&amp;M73),"")</f>
        <v/>
      </c>
      <c r="Q73" s="87">
        <v>9789855794012</v>
      </c>
      <c r="R73" s="63"/>
    </row>
    <row r="74" spans="1:18" ht="101.25" customHeight="1" x14ac:dyDescent="0.3">
      <c r="A74" s="9" t="s">
        <v>69</v>
      </c>
      <c r="B74" s="36" t="s">
        <v>56</v>
      </c>
      <c r="D74" s="9" t="s">
        <v>126</v>
      </c>
      <c r="E74" s="7" t="s">
        <v>246</v>
      </c>
      <c r="F74" s="25"/>
      <c r="G74" s="39">
        <v>2024</v>
      </c>
      <c r="H74" s="50" t="s">
        <v>250</v>
      </c>
      <c r="I74" s="6">
        <v>48</v>
      </c>
      <c r="J74" s="11">
        <v>278.85000000000002</v>
      </c>
      <c r="K74" s="29">
        <f>J74*((100-перс)/100)</f>
        <v>278.85000000000002</v>
      </c>
      <c r="L74" s="7">
        <v>20</v>
      </c>
      <c r="M74" s="20">
        <v>0</v>
      </c>
      <c r="N74" s="3">
        <f>M74/L74</f>
        <v>0</v>
      </c>
      <c r="O74" s="3">
        <f>K74*M74</f>
        <v>0</v>
      </c>
      <c r="P74" s="47" t="str">
        <f>IF(M74,(A74&amp;";"&amp;E74&amp;";"&amp;K74&amp;";"&amp;M74),"")</f>
        <v/>
      </c>
      <c r="Q74" s="87">
        <v>9789855796092</v>
      </c>
      <c r="R74" s="63"/>
    </row>
    <row r="75" spans="1:18" ht="15.6" customHeight="1" x14ac:dyDescent="0.3">
      <c r="A75" s="14" t="s">
        <v>18</v>
      </c>
      <c r="B75" s="38"/>
      <c r="C75" s="14"/>
      <c r="D75" s="14"/>
      <c r="E75" s="14"/>
      <c r="F75" s="57"/>
      <c r="G75" s="14"/>
      <c r="H75" s="14"/>
      <c r="I75" s="14"/>
      <c r="J75" s="14"/>
      <c r="K75" s="30"/>
      <c r="L75" s="14"/>
      <c r="M75" s="21"/>
      <c r="N75" s="17"/>
      <c r="O75" s="14"/>
      <c r="P75" s="47" t="str">
        <f>IF(M75,(A75&amp;";"&amp;E75&amp;";"&amp;K75&amp;";"&amp;M75),"")</f>
        <v/>
      </c>
      <c r="Q75" s="89"/>
    </row>
    <row r="76" spans="1:18" ht="87.45" customHeight="1" x14ac:dyDescent="0.3">
      <c r="A76" s="9" t="s">
        <v>70</v>
      </c>
      <c r="B76" s="36" t="s">
        <v>56</v>
      </c>
      <c r="D76" s="9" t="s">
        <v>116</v>
      </c>
      <c r="E76" s="6" t="s">
        <v>493</v>
      </c>
      <c r="F76" s="75" t="s">
        <v>274</v>
      </c>
      <c r="G76" s="39">
        <v>2026</v>
      </c>
      <c r="H76" s="6" t="s">
        <v>7</v>
      </c>
      <c r="I76" s="6">
        <v>32</v>
      </c>
      <c r="J76" s="11">
        <v>90</v>
      </c>
      <c r="K76" s="29">
        <f t="shared" ref="K76:K84" si="12">J76*((100-перс)/100)</f>
        <v>90</v>
      </c>
      <c r="L76" s="6">
        <v>100</v>
      </c>
      <c r="M76" s="20">
        <v>0</v>
      </c>
      <c r="N76" s="3">
        <f t="shared" ref="N76:N84" si="13">M76/L76</f>
        <v>0</v>
      </c>
      <c r="O76" s="3">
        <f t="shared" ref="O76:O84" si="14">K76*M76</f>
        <v>0</v>
      </c>
      <c r="P76" s="47" t="str">
        <f>IF(M76,(A76&amp;";"&amp;E76&amp;";"&amp;K76&amp;";"&amp;M76),"")</f>
        <v/>
      </c>
      <c r="Q76" s="86">
        <v>9789855796870</v>
      </c>
      <c r="R76" s="63"/>
    </row>
    <row r="77" spans="1:18" ht="87.45" customHeight="1" x14ac:dyDescent="0.3">
      <c r="A77" s="10" t="s">
        <v>71</v>
      </c>
      <c r="B77" s="36" t="s">
        <v>56</v>
      </c>
      <c r="D77" s="10" t="s">
        <v>116</v>
      </c>
      <c r="E77" s="7" t="s">
        <v>494</v>
      </c>
      <c r="F77" s="75" t="s">
        <v>274</v>
      </c>
      <c r="G77" s="39">
        <v>2026</v>
      </c>
      <c r="H77" s="7" t="s">
        <v>7</v>
      </c>
      <c r="I77" s="7">
        <v>32</v>
      </c>
      <c r="J77" s="11">
        <v>90</v>
      </c>
      <c r="K77" s="29">
        <f t="shared" si="12"/>
        <v>90</v>
      </c>
      <c r="L77" s="7">
        <v>100</v>
      </c>
      <c r="M77" s="20">
        <v>0</v>
      </c>
      <c r="N77" s="3">
        <f t="shared" si="13"/>
        <v>0</v>
      </c>
      <c r="O77" s="3">
        <f t="shared" si="14"/>
        <v>0</v>
      </c>
      <c r="P77" s="47" t="str">
        <f>IF(M77,(A77&amp;";"&amp;E77&amp;";"&amp;K77&amp;";"&amp;M77),"")</f>
        <v/>
      </c>
      <c r="Q77" s="87">
        <v>9789855796887</v>
      </c>
      <c r="R77" s="63"/>
    </row>
    <row r="78" spans="1:18" ht="87.45" customHeight="1" x14ac:dyDescent="0.3">
      <c r="A78" s="9" t="s">
        <v>72</v>
      </c>
      <c r="B78" s="36" t="s">
        <v>56</v>
      </c>
      <c r="D78" s="9" t="s">
        <v>116</v>
      </c>
      <c r="E78" s="6" t="s">
        <v>204</v>
      </c>
      <c r="F78" s="55" t="s">
        <v>36</v>
      </c>
      <c r="G78" s="39">
        <v>2024</v>
      </c>
      <c r="H78" s="6" t="s">
        <v>7</v>
      </c>
      <c r="I78" s="6">
        <v>32</v>
      </c>
      <c r="J78" s="11">
        <v>90</v>
      </c>
      <c r="K78" s="29">
        <f t="shared" si="12"/>
        <v>90</v>
      </c>
      <c r="L78" s="6">
        <v>100</v>
      </c>
      <c r="M78" s="20">
        <v>0</v>
      </c>
      <c r="N78" s="3">
        <f t="shared" si="13"/>
        <v>0</v>
      </c>
      <c r="O78" s="3">
        <f t="shared" si="14"/>
        <v>0</v>
      </c>
      <c r="P78" s="47" t="str">
        <f>IF(M78,(A78&amp;";"&amp;E78&amp;";"&amp;K78&amp;";"&amp;M78),"")</f>
        <v/>
      </c>
      <c r="Q78" s="86">
        <v>9789855795712</v>
      </c>
      <c r="R78" s="63"/>
    </row>
    <row r="79" spans="1:18" ht="87.45" customHeight="1" x14ac:dyDescent="0.3">
      <c r="A79" s="9" t="s">
        <v>74</v>
      </c>
      <c r="B79" s="36" t="s">
        <v>56</v>
      </c>
      <c r="D79" s="9" t="s">
        <v>116</v>
      </c>
      <c r="E79" s="6" t="s">
        <v>201</v>
      </c>
      <c r="F79" s="55" t="s">
        <v>36</v>
      </c>
      <c r="G79" s="39">
        <v>2023</v>
      </c>
      <c r="H79" s="6" t="s">
        <v>7</v>
      </c>
      <c r="I79" s="6">
        <v>32</v>
      </c>
      <c r="J79" s="11">
        <v>90</v>
      </c>
      <c r="K79" s="29">
        <f t="shared" si="12"/>
        <v>90</v>
      </c>
      <c r="L79" s="6">
        <v>100</v>
      </c>
      <c r="M79" s="20">
        <v>0</v>
      </c>
      <c r="N79" s="3">
        <f t="shared" si="13"/>
        <v>0</v>
      </c>
      <c r="O79" s="3">
        <f t="shared" si="14"/>
        <v>0</v>
      </c>
      <c r="P79" s="47" t="str">
        <f>IF(M79,(A79&amp;";"&amp;E79&amp;";"&amp;K79&amp;";"&amp;M79),"")</f>
        <v/>
      </c>
      <c r="Q79" s="86">
        <v>9789855795231</v>
      </c>
      <c r="R79" s="63"/>
    </row>
    <row r="80" spans="1:18" ht="87.45" customHeight="1" x14ac:dyDescent="0.3">
      <c r="A80" s="10" t="s">
        <v>73</v>
      </c>
      <c r="B80" s="36" t="s">
        <v>56</v>
      </c>
      <c r="D80" s="10" t="s">
        <v>116</v>
      </c>
      <c r="E80" s="7" t="s">
        <v>489</v>
      </c>
      <c r="F80" s="75" t="s">
        <v>274</v>
      </c>
      <c r="G80" s="39">
        <v>2026</v>
      </c>
      <c r="H80" s="7" t="s">
        <v>7</v>
      </c>
      <c r="I80" s="7">
        <v>32</v>
      </c>
      <c r="J80" s="11">
        <v>90</v>
      </c>
      <c r="K80" s="29">
        <f t="shared" si="12"/>
        <v>90</v>
      </c>
      <c r="L80" s="7">
        <v>100</v>
      </c>
      <c r="M80" s="20">
        <v>0</v>
      </c>
      <c r="N80" s="3">
        <f>M80/L80</f>
        <v>0</v>
      </c>
      <c r="O80" s="3">
        <f>K80*M80</f>
        <v>0</v>
      </c>
      <c r="P80" s="47" t="str">
        <f>IF(M80,(A80&amp;";"&amp;E80&amp;";"&amp;K80&amp;";"&amp;M80),"")</f>
        <v/>
      </c>
      <c r="Q80" s="87">
        <v>9789855796894</v>
      </c>
      <c r="R80" s="63"/>
    </row>
    <row r="81" spans="1:18" ht="87.45" customHeight="1" x14ac:dyDescent="0.3">
      <c r="A81" s="10" t="s">
        <v>75</v>
      </c>
      <c r="B81" s="36" t="s">
        <v>56</v>
      </c>
      <c r="D81" s="10" t="s">
        <v>116</v>
      </c>
      <c r="E81" s="7" t="s">
        <v>502</v>
      </c>
      <c r="F81" s="75" t="s">
        <v>274</v>
      </c>
      <c r="G81" s="39">
        <v>2026</v>
      </c>
      <c r="H81" s="7" t="s">
        <v>7</v>
      </c>
      <c r="I81" s="7">
        <v>32</v>
      </c>
      <c r="J81" s="11">
        <v>90</v>
      </c>
      <c r="K81" s="29">
        <f t="shared" si="12"/>
        <v>90</v>
      </c>
      <c r="L81" s="7">
        <v>100</v>
      </c>
      <c r="M81" s="20">
        <v>0</v>
      </c>
      <c r="N81" s="3">
        <f t="shared" si="13"/>
        <v>0</v>
      </c>
      <c r="O81" s="3">
        <f t="shared" si="14"/>
        <v>0</v>
      </c>
      <c r="P81" s="47" t="str">
        <f>IF(M81,(A81&amp;";"&amp;E81&amp;";"&amp;K81&amp;";"&amp;M81),"")</f>
        <v/>
      </c>
      <c r="Q81" s="87">
        <v>9789855797082</v>
      </c>
      <c r="R81" s="63"/>
    </row>
    <row r="82" spans="1:18" ht="87.45" customHeight="1" x14ac:dyDescent="0.3">
      <c r="A82" s="9" t="s">
        <v>76</v>
      </c>
      <c r="B82" s="36" t="s">
        <v>56</v>
      </c>
      <c r="D82" s="9" t="s">
        <v>116</v>
      </c>
      <c r="E82" s="6" t="s">
        <v>490</v>
      </c>
      <c r="F82" s="75" t="s">
        <v>274</v>
      </c>
      <c r="G82" s="39">
        <v>2026</v>
      </c>
      <c r="H82" s="6" t="s">
        <v>7</v>
      </c>
      <c r="I82" s="6">
        <v>32</v>
      </c>
      <c r="J82" s="11">
        <v>90</v>
      </c>
      <c r="K82" s="29">
        <f t="shared" si="12"/>
        <v>90</v>
      </c>
      <c r="L82" s="6">
        <v>100</v>
      </c>
      <c r="M82" s="20">
        <v>0</v>
      </c>
      <c r="N82" s="3">
        <f t="shared" si="13"/>
        <v>0</v>
      </c>
      <c r="O82" s="3">
        <f t="shared" si="14"/>
        <v>0</v>
      </c>
      <c r="P82" s="47" t="str">
        <f>IF(M82,(A82&amp;";"&amp;E82&amp;";"&amp;K82&amp;";"&amp;M82),"")</f>
        <v/>
      </c>
      <c r="Q82" s="86">
        <v>9789855796900</v>
      </c>
      <c r="R82" s="63"/>
    </row>
    <row r="83" spans="1:18" ht="87.45" customHeight="1" x14ac:dyDescent="0.3">
      <c r="A83" s="10" t="s">
        <v>77</v>
      </c>
      <c r="B83" s="36" t="s">
        <v>56</v>
      </c>
      <c r="D83" s="10" t="s">
        <v>116</v>
      </c>
      <c r="E83" s="7" t="s">
        <v>263</v>
      </c>
      <c r="F83" s="58" t="s">
        <v>109</v>
      </c>
      <c r="G83" s="39">
        <v>2025</v>
      </c>
      <c r="H83" s="7" t="s">
        <v>7</v>
      </c>
      <c r="I83" s="7">
        <v>32</v>
      </c>
      <c r="J83" s="11">
        <v>90</v>
      </c>
      <c r="K83" s="29">
        <f t="shared" si="12"/>
        <v>90</v>
      </c>
      <c r="L83" s="7">
        <v>100</v>
      </c>
      <c r="M83" s="20">
        <v>0</v>
      </c>
      <c r="N83" s="3">
        <f t="shared" si="13"/>
        <v>0</v>
      </c>
      <c r="O83" s="3">
        <f t="shared" si="14"/>
        <v>0</v>
      </c>
      <c r="P83" s="47" t="str">
        <f>IF(M83,(A83&amp;";"&amp;E83&amp;";"&amp;K83&amp;";"&amp;M83),"")</f>
        <v/>
      </c>
      <c r="Q83" s="87">
        <v>9789855796528</v>
      </c>
      <c r="R83" s="63"/>
    </row>
    <row r="84" spans="1:18" ht="87.45" customHeight="1" x14ac:dyDescent="0.3">
      <c r="A84" s="9" t="s">
        <v>78</v>
      </c>
      <c r="B84" s="36" t="s">
        <v>56</v>
      </c>
      <c r="D84" s="9" t="s">
        <v>116</v>
      </c>
      <c r="E84" s="6" t="s">
        <v>503</v>
      </c>
      <c r="F84" s="75" t="s">
        <v>274</v>
      </c>
      <c r="G84" s="39">
        <v>2026</v>
      </c>
      <c r="H84" s="6" t="s">
        <v>7</v>
      </c>
      <c r="I84" s="6">
        <v>32</v>
      </c>
      <c r="J84" s="11">
        <v>90</v>
      </c>
      <c r="K84" s="29">
        <f t="shared" si="12"/>
        <v>90</v>
      </c>
      <c r="L84" s="6">
        <v>100</v>
      </c>
      <c r="M84" s="20">
        <v>0</v>
      </c>
      <c r="N84" s="3">
        <f t="shared" si="13"/>
        <v>0</v>
      </c>
      <c r="O84" s="3">
        <f t="shared" si="14"/>
        <v>0</v>
      </c>
      <c r="P84" s="47" t="str">
        <f>IF(M84,(A84&amp;";"&amp;E84&amp;";"&amp;K84&amp;";"&amp;M84),"")</f>
        <v/>
      </c>
      <c r="Q84" s="86">
        <v>9789855797099</v>
      </c>
      <c r="R84" s="63"/>
    </row>
    <row r="85" spans="1:18" ht="15.6" customHeight="1" x14ac:dyDescent="0.3">
      <c r="A85" s="14" t="s">
        <v>19</v>
      </c>
      <c r="B85" s="38"/>
      <c r="C85" s="14"/>
      <c r="D85" s="14"/>
      <c r="E85" s="14"/>
      <c r="F85" s="57"/>
      <c r="G85" s="14"/>
      <c r="H85" s="14"/>
      <c r="I85" s="14"/>
      <c r="J85" s="14"/>
      <c r="K85" s="30"/>
      <c r="L85" s="14"/>
      <c r="M85" s="21"/>
      <c r="N85" s="17"/>
      <c r="O85" s="14"/>
      <c r="P85" s="47" t="str">
        <f>IF(M85,(A85&amp;";"&amp;E85&amp;";"&amp;K85&amp;";"&amp;M85),"")</f>
        <v/>
      </c>
      <c r="Q85" s="89"/>
    </row>
    <row r="86" spans="1:18" ht="113.25" customHeight="1" x14ac:dyDescent="0.3">
      <c r="A86" s="10" t="s">
        <v>92</v>
      </c>
      <c r="B86" s="36" t="s">
        <v>58</v>
      </c>
      <c r="D86" s="10" t="s">
        <v>119</v>
      </c>
      <c r="E86" s="7" t="s">
        <v>9</v>
      </c>
      <c r="F86" s="59" t="s">
        <v>121</v>
      </c>
      <c r="G86" s="39" t="s">
        <v>34</v>
      </c>
      <c r="H86" s="50" t="s">
        <v>249</v>
      </c>
      <c r="I86" s="7">
        <v>32</v>
      </c>
      <c r="J86" s="11">
        <v>38.5</v>
      </c>
      <c r="K86" s="64">
        <f>J86*((100-перс)/100)</f>
        <v>38.5</v>
      </c>
      <c r="L86" s="7">
        <v>40</v>
      </c>
      <c r="M86" s="20">
        <v>0</v>
      </c>
      <c r="N86" s="3">
        <f>M86/L86</f>
        <v>0</v>
      </c>
      <c r="O86" s="3">
        <f>K86*M86</f>
        <v>0</v>
      </c>
      <c r="P86" s="47" t="str">
        <f>IF(M86,(A86&amp;";"&amp;E86&amp;";"&amp;K86&amp;";"&amp;M86),"")</f>
        <v/>
      </c>
      <c r="Q86" s="87">
        <v>9789855791950</v>
      </c>
      <c r="R86" s="63"/>
    </row>
    <row r="87" spans="1:18" ht="113.25" customHeight="1" x14ac:dyDescent="0.3">
      <c r="A87" s="9" t="s">
        <v>89</v>
      </c>
      <c r="B87" s="36" t="s">
        <v>57</v>
      </c>
      <c r="D87" s="9" t="s">
        <v>119</v>
      </c>
      <c r="E87" s="6" t="s">
        <v>131</v>
      </c>
      <c r="F87" s="54"/>
      <c r="G87" s="39">
        <v>2023</v>
      </c>
      <c r="H87" s="50" t="s">
        <v>249</v>
      </c>
      <c r="I87" s="6">
        <v>32</v>
      </c>
      <c r="J87" s="11">
        <v>107</v>
      </c>
      <c r="K87" s="29">
        <f>J87*((100-перс)/100)</f>
        <v>107</v>
      </c>
      <c r="L87" s="6">
        <v>30</v>
      </c>
      <c r="M87" s="20">
        <v>0</v>
      </c>
      <c r="N87" s="3">
        <f>M87/L87</f>
        <v>0</v>
      </c>
      <c r="O87" s="3">
        <f>K87*M87</f>
        <v>0</v>
      </c>
      <c r="P87" s="47" t="str">
        <f>IF(M87,(A87&amp;";"&amp;E87&amp;";"&amp;K87&amp;";"&amp;M87),"")</f>
        <v/>
      </c>
      <c r="Q87" s="86">
        <v>9789855795217</v>
      </c>
      <c r="R87" s="63"/>
    </row>
    <row r="88" spans="1:18" ht="113.25" customHeight="1" x14ac:dyDescent="0.3">
      <c r="A88" s="9" t="s">
        <v>90</v>
      </c>
      <c r="B88" s="36" t="s">
        <v>57</v>
      </c>
      <c r="D88" s="9" t="s">
        <v>119</v>
      </c>
      <c r="E88" s="6" t="s">
        <v>145</v>
      </c>
      <c r="F88" s="54"/>
      <c r="G88" s="39">
        <v>2023</v>
      </c>
      <c r="H88" s="50" t="s">
        <v>249</v>
      </c>
      <c r="I88" s="6">
        <v>32</v>
      </c>
      <c r="J88" s="11">
        <v>107</v>
      </c>
      <c r="K88" s="29">
        <f>J88*((100-перс)/100)</f>
        <v>107</v>
      </c>
      <c r="L88" s="6">
        <v>30</v>
      </c>
      <c r="M88" s="20">
        <v>0</v>
      </c>
      <c r="N88" s="3">
        <f>M88/L88</f>
        <v>0</v>
      </c>
      <c r="O88" s="3">
        <f>K88*M88</f>
        <v>0</v>
      </c>
      <c r="P88" s="47" t="str">
        <f>IF(M88,(A88&amp;";"&amp;E88&amp;";"&amp;K88&amp;";"&amp;M88),"")</f>
        <v/>
      </c>
      <c r="Q88" s="86">
        <v>9789855795286</v>
      </c>
      <c r="R88" s="63"/>
    </row>
    <row r="89" spans="1:18" ht="113.25" customHeight="1" x14ac:dyDescent="0.3">
      <c r="A89" s="9" t="s">
        <v>91</v>
      </c>
      <c r="B89" s="36" t="s">
        <v>57</v>
      </c>
      <c r="D89" s="9" t="s">
        <v>119</v>
      </c>
      <c r="E89" s="6" t="s">
        <v>102</v>
      </c>
      <c r="F89" s="54"/>
      <c r="G89" s="39">
        <v>2022</v>
      </c>
      <c r="H89" s="50" t="s">
        <v>249</v>
      </c>
      <c r="I89" s="6">
        <v>32</v>
      </c>
      <c r="J89" s="11">
        <v>107</v>
      </c>
      <c r="K89" s="29">
        <f>J89*((100-перс)/100)</f>
        <v>107</v>
      </c>
      <c r="L89" s="6">
        <v>30</v>
      </c>
      <c r="M89" s="20">
        <v>0</v>
      </c>
      <c r="N89" s="3">
        <f>M89/L89</f>
        <v>0</v>
      </c>
      <c r="O89" s="3">
        <f>K89*M89</f>
        <v>0</v>
      </c>
      <c r="P89" s="47" t="str">
        <f>IF(M89,(A89&amp;";"&amp;E89&amp;";"&amp;K89&amp;";"&amp;M89),"")</f>
        <v/>
      </c>
      <c r="Q89" s="86">
        <v>9789855794647</v>
      </c>
      <c r="R89" s="63"/>
    </row>
    <row r="90" spans="1:18" ht="15.6" customHeight="1" x14ac:dyDescent="0.3">
      <c r="A90" s="14" t="s">
        <v>20</v>
      </c>
      <c r="B90" s="38"/>
      <c r="C90" s="14"/>
      <c r="D90" s="14"/>
      <c r="E90" s="14"/>
      <c r="F90" s="57"/>
      <c r="G90" s="14"/>
      <c r="H90" s="14"/>
      <c r="I90" s="14"/>
      <c r="J90" s="14"/>
      <c r="K90" s="30"/>
      <c r="L90" s="14"/>
      <c r="M90" s="21"/>
      <c r="N90" s="17"/>
      <c r="O90" s="14"/>
      <c r="P90" s="47" t="str">
        <f>IF(M90,(A90&amp;";"&amp;E90&amp;";"&amp;K90&amp;";"&amp;M90),"")</f>
        <v/>
      </c>
      <c r="Q90" s="89"/>
    </row>
    <row r="91" spans="1:18" ht="85.2" customHeight="1" x14ac:dyDescent="0.3">
      <c r="A91" s="9" t="s">
        <v>103</v>
      </c>
      <c r="B91" s="36" t="s">
        <v>56</v>
      </c>
      <c r="D91" s="9" t="s">
        <v>116</v>
      </c>
      <c r="E91" s="6" t="s">
        <v>104</v>
      </c>
      <c r="F91" s="54"/>
      <c r="G91" s="39">
        <v>2022</v>
      </c>
      <c r="H91" s="6" t="s">
        <v>7</v>
      </c>
      <c r="I91" s="6">
        <v>16</v>
      </c>
      <c r="J91" s="11">
        <v>56.6</v>
      </c>
      <c r="K91" s="29">
        <f>J91*((100-перс)/100)</f>
        <v>56.6</v>
      </c>
      <c r="L91" s="6">
        <v>100</v>
      </c>
      <c r="M91" s="20">
        <v>0</v>
      </c>
      <c r="N91" s="3">
        <f>M91/L91</f>
        <v>0</v>
      </c>
      <c r="O91" s="3">
        <f>K91*M91</f>
        <v>0</v>
      </c>
      <c r="P91" s="47" t="str">
        <f>IF(M91,(A91&amp;";"&amp;E91&amp;";"&amp;K91&amp;";"&amp;M91),"")</f>
        <v/>
      </c>
      <c r="Q91" s="86">
        <v>9789855794685</v>
      </c>
      <c r="R91" s="63"/>
    </row>
    <row r="92" spans="1:18" ht="85.2" customHeight="1" x14ac:dyDescent="0.3">
      <c r="A92" s="9" t="s">
        <v>84</v>
      </c>
      <c r="B92" s="36" t="s">
        <v>56</v>
      </c>
      <c r="D92" s="9" t="s">
        <v>116</v>
      </c>
      <c r="E92" s="6" t="s">
        <v>205</v>
      </c>
      <c r="F92" s="25"/>
      <c r="G92" s="39">
        <v>2024</v>
      </c>
      <c r="H92" s="6" t="s">
        <v>7</v>
      </c>
      <c r="I92" s="6">
        <v>16</v>
      </c>
      <c r="J92" s="11">
        <v>56.6</v>
      </c>
      <c r="K92" s="29">
        <f>J92*((100-перс)/100)</f>
        <v>56.6</v>
      </c>
      <c r="L92" s="6">
        <v>100</v>
      </c>
      <c r="M92" s="20">
        <v>0</v>
      </c>
      <c r="N92" s="3">
        <f>M92/L92</f>
        <v>0</v>
      </c>
      <c r="O92" s="3">
        <f>K92*M92</f>
        <v>0</v>
      </c>
      <c r="P92" s="47" t="str">
        <f>IF(M92,(A92&amp;";"&amp;E92&amp;";"&amp;K92&amp;";"&amp;M92),"")</f>
        <v/>
      </c>
      <c r="Q92" s="86">
        <v>9789855795705</v>
      </c>
      <c r="R92" s="63"/>
    </row>
    <row r="93" spans="1:18" ht="15.6" customHeight="1" x14ac:dyDescent="0.3">
      <c r="A93" s="14" t="s">
        <v>21</v>
      </c>
      <c r="B93" s="38"/>
      <c r="C93" s="14"/>
      <c r="D93" s="14"/>
      <c r="E93" s="14"/>
      <c r="F93" s="57"/>
      <c r="G93" s="14"/>
      <c r="H93" s="14"/>
      <c r="I93" s="14"/>
      <c r="J93" s="14"/>
      <c r="K93" s="30"/>
      <c r="L93" s="14"/>
      <c r="M93" s="21"/>
      <c r="N93" s="17"/>
      <c r="O93" s="14"/>
      <c r="P93" s="47" t="str">
        <f>IF(M93,(A93&amp;";"&amp;E93&amp;";"&amp;K93&amp;";"&amp;M93),"")</f>
        <v/>
      </c>
      <c r="Q93" s="89"/>
    </row>
    <row r="94" spans="1:18" ht="119.25" customHeight="1" x14ac:dyDescent="0.3">
      <c r="A94" s="9" t="s">
        <v>93</v>
      </c>
      <c r="B94" s="36" t="s">
        <v>59</v>
      </c>
      <c r="D94" s="9" t="s">
        <v>26</v>
      </c>
      <c r="E94" s="6" t="s">
        <v>10</v>
      </c>
      <c r="F94" s="59" t="s">
        <v>121</v>
      </c>
      <c r="G94" s="6">
        <v>2017</v>
      </c>
      <c r="H94" s="50" t="s">
        <v>251</v>
      </c>
      <c r="I94" s="6">
        <v>64</v>
      </c>
      <c r="J94" s="11">
        <v>60.5</v>
      </c>
      <c r="K94" s="64">
        <f>J94*((100-перс)/100)</f>
        <v>60.5</v>
      </c>
      <c r="L94" s="6">
        <v>20</v>
      </c>
      <c r="M94" s="20">
        <v>0</v>
      </c>
      <c r="N94" s="3">
        <f>M94/L94</f>
        <v>0</v>
      </c>
      <c r="O94" s="3">
        <f>K94*M94</f>
        <v>0</v>
      </c>
      <c r="P94" s="47" t="str">
        <f>IF(M94,(A94&amp;";"&amp;E94&amp;";"&amp;K94&amp;";"&amp;M94),"")</f>
        <v/>
      </c>
      <c r="Q94" s="86">
        <v>9789855792223</v>
      </c>
      <c r="R94" s="63"/>
    </row>
    <row r="95" spans="1:18" ht="27.6" customHeight="1" x14ac:dyDescent="0.3">
      <c r="A95" s="14" t="s">
        <v>23</v>
      </c>
      <c r="B95" s="38"/>
      <c r="C95" s="14"/>
      <c r="D95" s="14"/>
      <c r="E95" s="14"/>
      <c r="F95" s="57"/>
      <c r="G95" s="14"/>
      <c r="H95" s="14"/>
      <c r="I95" s="14"/>
      <c r="J95" s="14"/>
      <c r="K95" s="30"/>
      <c r="L95" s="14"/>
      <c r="M95" s="21"/>
      <c r="N95" s="17"/>
      <c r="O95" s="14"/>
      <c r="P95" s="47" t="str">
        <f>IF(M95,(A95&amp;";"&amp;E95&amp;";"&amp;K95&amp;";"&amp;M95),"")</f>
        <v/>
      </c>
      <c r="Q95" s="89"/>
    </row>
    <row r="96" spans="1:18" ht="81.45" customHeight="1" x14ac:dyDescent="0.3">
      <c r="A96" s="10" t="s">
        <v>94</v>
      </c>
      <c r="B96" s="36" t="s">
        <v>60</v>
      </c>
      <c r="D96" s="10" t="s">
        <v>6</v>
      </c>
      <c r="E96" s="41" t="s">
        <v>110</v>
      </c>
      <c r="F96" s="25"/>
      <c r="G96" s="39">
        <v>2022</v>
      </c>
      <c r="H96" s="7" t="s">
        <v>7</v>
      </c>
      <c r="I96" s="7">
        <v>112</v>
      </c>
      <c r="J96" s="11">
        <v>172</v>
      </c>
      <c r="K96" s="29">
        <f t="shared" ref="K96:K101" si="15">J96*((100-перс)/100)</f>
        <v>172</v>
      </c>
      <c r="L96" s="7">
        <v>40</v>
      </c>
      <c r="M96" s="20">
        <v>0</v>
      </c>
      <c r="N96" s="3">
        <f t="shared" ref="N96:N101" si="16">M96/L96</f>
        <v>0</v>
      </c>
      <c r="O96" s="3">
        <f t="shared" ref="O96:O101" si="17">K96*M96</f>
        <v>0</v>
      </c>
      <c r="P96" s="47" t="str">
        <f>IF(M96,(A96&amp;";"&amp;E96&amp;";"&amp;K96&amp;";"&amp;M96),"")</f>
        <v/>
      </c>
      <c r="Q96" s="88">
        <v>9789855794784</v>
      </c>
      <c r="R96" s="63"/>
    </row>
    <row r="97" spans="1:18" ht="81.45" customHeight="1" x14ac:dyDescent="0.3">
      <c r="A97" s="9" t="s">
        <v>95</v>
      </c>
      <c r="B97" s="36" t="s">
        <v>61</v>
      </c>
      <c r="D97" s="9" t="s">
        <v>120</v>
      </c>
      <c r="E97" s="7" t="s">
        <v>101</v>
      </c>
      <c r="F97" s="25"/>
      <c r="G97" s="41">
        <v>2019</v>
      </c>
      <c r="H97" s="6" t="s">
        <v>7</v>
      </c>
      <c r="I97" s="6">
        <v>64</v>
      </c>
      <c r="J97" s="11">
        <v>107.8</v>
      </c>
      <c r="K97" s="29">
        <f t="shared" si="15"/>
        <v>107.8</v>
      </c>
      <c r="L97" s="6">
        <v>40</v>
      </c>
      <c r="M97" s="20">
        <v>0</v>
      </c>
      <c r="N97" s="3">
        <f t="shared" si="16"/>
        <v>0</v>
      </c>
      <c r="O97" s="3">
        <f t="shared" si="17"/>
        <v>0</v>
      </c>
      <c r="P97" s="47" t="str">
        <f>IF(M97,(A97&amp;";"&amp;E97&amp;";"&amp;K97&amp;";"&amp;M97),"")</f>
        <v/>
      </c>
      <c r="Q97" s="87">
        <v>9789855793602</v>
      </c>
      <c r="R97" s="63"/>
    </row>
    <row r="98" spans="1:18" ht="81.45" customHeight="1" x14ac:dyDescent="0.3">
      <c r="A98" s="10" t="s">
        <v>133</v>
      </c>
      <c r="B98" s="36" t="s">
        <v>44</v>
      </c>
      <c r="D98" s="9" t="s">
        <v>132</v>
      </c>
      <c r="E98" s="41" t="s">
        <v>134</v>
      </c>
      <c r="F98" s="25"/>
      <c r="G98" s="39">
        <v>2023</v>
      </c>
      <c r="H98" s="7" t="s">
        <v>7</v>
      </c>
      <c r="I98" s="7">
        <v>96</v>
      </c>
      <c r="J98" s="11">
        <v>184.2</v>
      </c>
      <c r="K98" s="29">
        <f t="shared" si="15"/>
        <v>184.2</v>
      </c>
      <c r="L98" s="7">
        <v>40</v>
      </c>
      <c r="M98" s="20">
        <v>0</v>
      </c>
      <c r="N98" s="3">
        <f t="shared" si="16"/>
        <v>0</v>
      </c>
      <c r="O98" s="3">
        <f t="shared" si="17"/>
        <v>0</v>
      </c>
      <c r="P98" s="47" t="str">
        <f>IF(M98,(A98&amp;";"&amp;E98&amp;";"&amp;K98&amp;";"&amp;M98),"")</f>
        <v/>
      </c>
      <c r="Q98" s="88">
        <v>9789855795125</v>
      </c>
      <c r="R98" s="63"/>
    </row>
    <row r="99" spans="1:18" ht="81.45" customHeight="1" x14ac:dyDescent="0.3">
      <c r="A99" s="10" t="s">
        <v>96</v>
      </c>
      <c r="B99" s="37" t="s">
        <v>62</v>
      </c>
      <c r="D99" s="9" t="s">
        <v>120</v>
      </c>
      <c r="E99" s="41" t="s">
        <v>112</v>
      </c>
      <c r="F99" s="55" t="s">
        <v>36</v>
      </c>
      <c r="G99" s="39">
        <v>2022</v>
      </c>
      <c r="H99" s="7" t="s">
        <v>7</v>
      </c>
      <c r="I99" s="7">
        <v>96</v>
      </c>
      <c r="J99" s="11">
        <v>153.4</v>
      </c>
      <c r="K99" s="29">
        <f t="shared" si="15"/>
        <v>153.4</v>
      </c>
      <c r="L99" s="7">
        <v>40</v>
      </c>
      <c r="M99" s="20">
        <v>0</v>
      </c>
      <c r="N99" s="3">
        <f t="shared" si="16"/>
        <v>0</v>
      </c>
      <c r="O99" s="3">
        <f t="shared" si="17"/>
        <v>0</v>
      </c>
      <c r="P99" s="47" t="str">
        <f>IF(M99,(A99&amp;";"&amp;E99&amp;";"&amp;K99&amp;";"&amp;M99),"")</f>
        <v/>
      </c>
      <c r="Q99" s="88">
        <v>9789855794777</v>
      </c>
    </row>
    <row r="100" spans="1:18" ht="81.45" customHeight="1" x14ac:dyDescent="0.3">
      <c r="A100" s="9" t="s">
        <v>97</v>
      </c>
      <c r="B100" s="37" t="s">
        <v>63</v>
      </c>
      <c r="D100" s="9" t="s">
        <v>120</v>
      </c>
      <c r="E100" s="41" t="s">
        <v>111</v>
      </c>
      <c r="F100" s="25"/>
      <c r="G100" s="39">
        <v>2022</v>
      </c>
      <c r="H100" s="6" t="s">
        <v>7</v>
      </c>
      <c r="I100" s="6">
        <v>48</v>
      </c>
      <c r="J100" s="11">
        <v>91</v>
      </c>
      <c r="K100" s="29">
        <f t="shared" si="15"/>
        <v>91</v>
      </c>
      <c r="L100" s="6">
        <v>40</v>
      </c>
      <c r="M100" s="20">
        <v>0</v>
      </c>
      <c r="N100" s="3">
        <f t="shared" si="16"/>
        <v>0</v>
      </c>
      <c r="O100" s="3">
        <f t="shared" si="17"/>
        <v>0</v>
      </c>
      <c r="P100" s="47" t="str">
        <f>IF(M100,(A100&amp;";"&amp;E100&amp;";"&amp;K100&amp;";"&amp;M100),"")</f>
        <v/>
      </c>
      <c r="Q100" s="88">
        <v>9789855794760</v>
      </c>
    </row>
    <row r="101" spans="1:18" ht="81.45" customHeight="1" x14ac:dyDescent="0.3">
      <c r="A101" s="10" t="s">
        <v>65</v>
      </c>
      <c r="B101" s="36" t="s">
        <v>51</v>
      </c>
      <c r="D101" s="9" t="s">
        <v>120</v>
      </c>
      <c r="E101" s="7" t="s">
        <v>29</v>
      </c>
      <c r="F101" s="25"/>
      <c r="G101" s="39" t="s">
        <v>33</v>
      </c>
      <c r="H101" s="7" t="s">
        <v>7</v>
      </c>
      <c r="I101" s="7">
        <v>80</v>
      </c>
      <c r="J101" s="11">
        <v>111.2</v>
      </c>
      <c r="K101" s="29">
        <f t="shared" si="15"/>
        <v>111.2</v>
      </c>
      <c r="L101" s="7">
        <v>40</v>
      </c>
      <c r="M101" s="20">
        <v>0</v>
      </c>
      <c r="N101" s="3">
        <f t="shared" si="16"/>
        <v>0</v>
      </c>
      <c r="O101" s="3">
        <f t="shared" si="17"/>
        <v>0</v>
      </c>
      <c r="P101" s="47" t="str">
        <f>IF(M101,(A101&amp;";"&amp;E101&amp;";"&amp;K101&amp;";"&amp;M101),"")</f>
        <v/>
      </c>
      <c r="Q101" s="87">
        <v>9789855793619</v>
      </c>
    </row>
    <row r="102" spans="1:18" ht="15.6" customHeight="1" x14ac:dyDescent="0.3">
      <c r="A102" s="14" t="s">
        <v>22</v>
      </c>
      <c r="B102" s="38"/>
      <c r="C102" s="14"/>
      <c r="D102" s="14"/>
      <c r="E102" s="14"/>
      <c r="F102" s="57"/>
      <c r="G102" s="14"/>
      <c r="H102" s="14"/>
      <c r="I102" s="14"/>
      <c r="J102" s="14"/>
      <c r="K102" s="30"/>
      <c r="L102" s="14"/>
      <c r="M102" s="21"/>
      <c r="N102" s="17"/>
      <c r="O102" s="14"/>
      <c r="P102" s="47" t="str">
        <f>IF(M102,(A102&amp;";"&amp;E102&amp;";"&amp;K102&amp;";"&amp;M102),"")</f>
        <v/>
      </c>
      <c r="Q102" s="89"/>
    </row>
    <row r="103" spans="1:18" ht="78" customHeight="1" x14ac:dyDescent="0.3">
      <c r="A103" s="9" t="s">
        <v>86</v>
      </c>
      <c r="B103" s="36" t="s">
        <v>56</v>
      </c>
      <c r="D103" s="9" t="s">
        <v>11</v>
      </c>
      <c r="E103" s="6" t="s">
        <v>105</v>
      </c>
      <c r="F103" s="25"/>
      <c r="G103" s="39">
        <v>2022</v>
      </c>
      <c r="H103" s="6" t="s">
        <v>7</v>
      </c>
      <c r="I103" s="6">
        <v>96</v>
      </c>
      <c r="J103" s="11">
        <v>117.4</v>
      </c>
      <c r="K103" s="29">
        <f>J103*((100-перс)/100)</f>
        <v>117.4</v>
      </c>
      <c r="L103" s="6">
        <v>40</v>
      </c>
      <c r="M103" s="20">
        <v>0</v>
      </c>
      <c r="N103" s="3">
        <f>M103/L103</f>
        <v>0</v>
      </c>
      <c r="O103" s="3">
        <f>K103*M103</f>
        <v>0</v>
      </c>
      <c r="P103" s="47" t="str">
        <f>IF(M103,(A103&amp;";"&amp;E103&amp;";"&amp;K103&amp;";"&amp;M103),"")</f>
        <v/>
      </c>
      <c r="Q103" s="86">
        <v>9789855794722</v>
      </c>
    </row>
    <row r="104" spans="1:18" ht="78" customHeight="1" x14ac:dyDescent="0.3">
      <c r="A104" s="10" t="s">
        <v>87</v>
      </c>
      <c r="B104" s="36" t="s">
        <v>56</v>
      </c>
      <c r="D104" s="10" t="s">
        <v>13</v>
      </c>
      <c r="E104" s="7" t="s">
        <v>12</v>
      </c>
      <c r="F104" s="55" t="s">
        <v>36</v>
      </c>
      <c r="G104" s="39">
        <v>2023</v>
      </c>
      <c r="H104" s="7" t="s">
        <v>7</v>
      </c>
      <c r="I104" s="7">
        <v>96</v>
      </c>
      <c r="J104" s="11">
        <v>152.30000000000001</v>
      </c>
      <c r="K104" s="29">
        <f>J104*((100-перс)/100)</f>
        <v>152.30000000000001</v>
      </c>
      <c r="L104" s="7">
        <v>40</v>
      </c>
      <c r="M104" s="20">
        <v>0</v>
      </c>
      <c r="N104" s="3">
        <f>M104/L104</f>
        <v>0</v>
      </c>
      <c r="O104" s="3">
        <f>K104*M104</f>
        <v>0</v>
      </c>
      <c r="P104" s="47" t="str">
        <f>IF(M104,(A104&amp;";"&amp;E104&amp;";"&amp;K104&amp;";"&amp;M104),"")</f>
        <v/>
      </c>
      <c r="Q104" s="87">
        <v>9789855791615</v>
      </c>
    </row>
    <row r="105" spans="1:18" s="44" customFormat="1" ht="126.75" customHeight="1" x14ac:dyDescent="0.3">
      <c r="A105" s="42" t="s">
        <v>37</v>
      </c>
      <c r="B105" s="43" t="s">
        <v>54</v>
      </c>
      <c r="D105" s="42" t="s">
        <v>27</v>
      </c>
      <c r="E105" s="8" t="s">
        <v>14</v>
      </c>
      <c r="F105" s="59" t="s">
        <v>121</v>
      </c>
      <c r="G105" s="45">
        <v>2017</v>
      </c>
      <c r="H105" s="51" t="s">
        <v>252</v>
      </c>
      <c r="I105" s="8">
        <v>224</v>
      </c>
      <c r="J105" s="11">
        <v>77</v>
      </c>
      <c r="K105" s="64">
        <f>J105*((100-перс)/100)</f>
        <v>77</v>
      </c>
      <c r="L105" s="8">
        <v>10</v>
      </c>
      <c r="M105" s="20">
        <v>0</v>
      </c>
      <c r="N105" s="3">
        <f>M105/L105</f>
        <v>0</v>
      </c>
      <c r="O105" s="3">
        <f>K105*M105</f>
        <v>0</v>
      </c>
      <c r="P105" s="47" t="str">
        <f>IF(M105,(A105&amp;";"&amp;E105&amp;";"&amp;K105&amp;";"&amp;M105),"")</f>
        <v/>
      </c>
      <c r="Q105" s="92">
        <v>9789855791998</v>
      </c>
    </row>
    <row r="106" spans="1:18" ht="81.75" customHeight="1" x14ac:dyDescent="0.3">
      <c r="A106" s="10" t="s">
        <v>88</v>
      </c>
      <c r="B106" s="36" t="s">
        <v>56</v>
      </c>
      <c r="D106" s="10" t="s">
        <v>11</v>
      </c>
      <c r="E106" s="7" t="s">
        <v>106</v>
      </c>
      <c r="F106" s="55" t="s">
        <v>36</v>
      </c>
      <c r="G106" s="39">
        <v>2022</v>
      </c>
      <c r="H106" s="7" t="s">
        <v>7</v>
      </c>
      <c r="I106" s="7">
        <v>96</v>
      </c>
      <c r="J106" s="11">
        <v>146.80000000000001</v>
      </c>
      <c r="K106" s="29">
        <f>J106*((100-перс)/100)</f>
        <v>146.80000000000001</v>
      </c>
      <c r="L106" s="7">
        <v>40</v>
      </c>
      <c r="M106" s="20">
        <v>0</v>
      </c>
      <c r="N106" s="3">
        <f>M106/L106</f>
        <v>0</v>
      </c>
      <c r="O106" s="3">
        <f>K106*M106</f>
        <v>0</v>
      </c>
      <c r="P106" s="47" t="str">
        <f>IF(M106,(A106&amp;";"&amp;E106&amp;";"&amp;K106&amp;";"&amp;M106),"")</f>
        <v/>
      </c>
      <c r="Q106" s="87">
        <v>9789855794739</v>
      </c>
    </row>
    <row r="107" spans="1:18" ht="15.6" customHeight="1" x14ac:dyDescent="0.3">
      <c r="A107" s="14" t="s">
        <v>211</v>
      </c>
      <c r="B107" s="38"/>
      <c r="C107" s="14"/>
      <c r="D107" s="14"/>
      <c r="E107" s="14"/>
      <c r="F107" s="57"/>
      <c r="G107" s="14"/>
      <c r="H107" s="14"/>
      <c r="I107" s="14"/>
      <c r="J107" s="14"/>
      <c r="K107" s="30"/>
      <c r="L107" s="14"/>
      <c r="M107" s="21"/>
      <c r="N107" s="17"/>
      <c r="O107" s="14"/>
      <c r="P107" s="47" t="str">
        <f>IF(M107,(A107&amp;";"&amp;E107&amp;";"&amp;K107&amp;";"&amp;M107),"")</f>
        <v/>
      </c>
      <c r="Q107" s="89"/>
    </row>
    <row r="108" spans="1:18" ht="85.2" customHeight="1" x14ac:dyDescent="0.3">
      <c r="A108" s="9" t="s">
        <v>212</v>
      </c>
      <c r="B108" s="36"/>
      <c r="C108" s="25"/>
      <c r="D108" s="9" t="s">
        <v>213</v>
      </c>
      <c r="E108" s="6" t="s">
        <v>214</v>
      </c>
      <c r="F108" s="25"/>
      <c r="G108" s="39">
        <v>2024</v>
      </c>
      <c r="H108" s="6" t="s">
        <v>215</v>
      </c>
      <c r="I108" s="50" t="s">
        <v>227</v>
      </c>
      <c r="J108" s="11">
        <v>30.6</v>
      </c>
      <c r="K108" s="29">
        <f t="shared" ref="K108:K113" si="18">J108*((100-перс)/100)</f>
        <v>30.6</v>
      </c>
      <c r="L108" s="8">
        <v>50</v>
      </c>
      <c r="M108" s="20">
        <v>0</v>
      </c>
      <c r="N108" s="3">
        <f t="shared" ref="N108:N113" si="19">M108/L108</f>
        <v>0</v>
      </c>
      <c r="O108" s="3">
        <f t="shared" ref="O108:O113" si="20">K108*M108</f>
        <v>0</v>
      </c>
      <c r="P108" s="47" t="str">
        <f>IF(M108,(A108&amp;";"&amp;E108&amp;";"&amp;K108&amp;";"&amp;M108),"")</f>
        <v/>
      </c>
      <c r="Q108" s="86">
        <v>9789855795897</v>
      </c>
    </row>
    <row r="109" spans="1:18" ht="85.2" customHeight="1" x14ac:dyDescent="0.3">
      <c r="A109" s="10" t="s">
        <v>216</v>
      </c>
      <c r="B109" s="25"/>
      <c r="C109" s="25"/>
      <c r="D109" s="9" t="s">
        <v>213</v>
      </c>
      <c r="E109" s="7" t="s">
        <v>217</v>
      </c>
      <c r="F109" s="25"/>
      <c r="G109" s="39">
        <v>2024</v>
      </c>
      <c r="H109" s="6" t="s">
        <v>215</v>
      </c>
      <c r="I109" s="50" t="s">
        <v>227</v>
      </c>
      <c r="J109" s="11">
        <v>30.6</v>
      </c>
      <c r="K109" s="29">
        <f t="shared" si="18"/>
        <v>30.6</v>
      </c>
      <c r="L109" s="8">
        <v>50</v>
      </c>
      <c r="M109" s="20">
        <v>0</v>
      </c>
      <c r="N109" s="3">
        <f t="shared" si="19"/>
        <v>0</v>
      </c>
      <c r="O109" s="3">
        <f t="shared" si="20"/>
        <v>0</v>
      </c>
      <c r="P109" s="47" t="str">
        <f>IF(M109,(A109&amp;";"&amp;E109&amp;";"&amp;K109&amp;";"&amp;M109),"")</f>
        <v/>
      </c>
      <c r="Q109" s="87">
        <v>9789855795903</v>
      </c>
    </row>
    <row r="110" spans="1:18" ht="85.2" customHeight="1" x14ac:dyDescent="0.3">
      <c r="A110" s="9" t="s">
        <v>218</v>
      </c>
      <c r="B110" s="36"/>
      <c r="C110" s="25"/>
      <c r="D110" s="9" t="s">
        <v>219</v>
      </c>
      <c r="E110" s="6" t="s">
        <v>220</v>
      </c>
      <c r="F110" s="25"/>
      <c r="G110" s="39">
        <v>2024</v>
      </c>
      <c r="H110" s="6" t="s">
        <v>215</v>
      </c>
      <c r="I110" s="50" t="s">
        <v>227</v>
      </c>
      <c r="J110" s="11">
        <v>30.6</v>
      </c>
      <c r="K110" s="29">
        <f t="shared" si="18"/>
        <v>30.6</v>
      </c>
      <c r="L110" s="8">
        <v>50</v>
      </c>
      <c r="M110" s="20">
        <v>0</v>
      </c>
      <c r="N110" s="3">
        <f>M110/L110</f>
        <v>0</v>
      </c>
      <c r="O110" s="3">
        <f>K110*M110</f>
        <v>0</v>
      </c>
      <c r="P110" s="47" t="str">
        <f>IF(M110,(A110&amp;";"&amp;E110&amp;";"&amp;K110&amp;";"&amp;M110),"")</f>
        <v/>
      </c>
      <c r="Q110" s="86">
        <v>9789855795873</v>
      </c>
    </row>
    <row r="111" spans="1:18" ht="85.2" customHeight="1" x14ac:dyDescent="0.3">
      <c r="A111" s="10" t="s">
        <v>221</v>
      </c>
      <c r="B111" s="36"/>
      <c r="C111" s="25"/>
      <c r="D111" s="9" t="s">
        <v>219</v>
      </c>
      <c r="E111" s="7" t="s">
        <v>222</v>
      </c>
      <c r="F111" s="25"/>
      <c r="G111" s="39">
        <v>2024</v>
      </c>
      <c r="H111" s="6" t="s">
        <v>215</v>
      </c>
      <c r="I111" s="50" t="s">
        <v>227</v>
      </c>
      <c r="J111" s="11">
        <v>30.6</v>
      </c>
      <c r="K111" s="29">
        <f t="shared" si="18"/>
        <v>30.6</v>
      </c>
      <c r="L111" s="8">
        <v>50</v>
      </c>
      <c r="M111" s="20">
        <v>0</v>
      </c>
      <c r="N111" s="3">
        <f>M111/L111</f>
        <v>0</v>
      </c>
      <c r="O111" s="3">
        <f>K111*M111</f>
        <v>0</v>
      </c>
      <c r="P111" s="47" t="str">
        <f>IF(M111,(A111&amp;";"&amp;E111&amp;";"&amp;K111&amp;";"&amp;M111),"")</f>
        <v/>
      </c>
      <c r="Q111" s="87">
        <v>9789855795880</v>
      </c>
    </row>
    <row r="112" spans="1:18" ht="85.2" customHeight="1" x14ac:dyDescent="0.3">
      <c r="A112" s="9" t="s">
        <v>223</v>
      </c>
      <c r="B112" s="36"/>
      <c r="C112" s="25"/>
      <c r="D112" s="9" t="s">
        <v>219</v>
      </c>
      <c r="E112" s="6" t="s">
        <v>224</v>
      </c>
      <c r="F112" s="25"/>
      <c r="G112" s="39">
        <v>2024</v>
      </c>
      <c r="H112" s="6" t="s">
        <v>215</v>
      </c>
      <c r="I112" s="53" t="s">
        <v>228</v>
      </c>
      <c r="J112" s="11">
        <v>40.9</v>
      </c>
      <c r="K112" s="29">
        <f t="shared" si="18"/>
        <v>40.9</v>
      </c>
      <c r="L112" s="8">
        <v>50</v>
      </c>
      <c r="M112" s="20">
        <v>0</v>
      </c>
      <c r="N112" s="3">
        <f t="shared" si="19"/>
        <v>0</v>
      </c>
      <c r="O112" s="3">
        <f t="shared" si="20"/>
        <v>0</v>
      </c>
      <c r="P112" s="47" t="str">
        <f>IF(M112,(A112&amp;";"&amp;E112&amp;";"&amp;K112&amp;";"&amp;M112),"")</f>
        <v/>
      </c>
      <c r="Q112" s="86">
        <v>9789855795828</v>
      </c>
    </row>
    <row r="113" spans="1:17" ht="90.75" customHeight="1" x14ac:dyDescent="0.3">
      <c r="A113" s="10" t="s">
        <v>225</v>
      </c>
      <c r="B113" s="36"/>
      <c r="C113" s="25"/>
      <c r="D113" s="9" t="s">
        <v>219</v>
      </c>
      <c r="E113" s="7" t="s">
        <v>226</v>
      </c>
      <c r="F113" s="25"/>
      <c r="G113" s="39">
        <v>2024</v>
      </c>
      <c r="H113" s="6" t="s">
        <v>215</v>
      </c>
      <c r="I113" s="53" t="s">
        <v>228</v>
      </c>
      <c r="J113" s="11">
        <v>40.9</v>
      </c>
      <c r="K113" s="29">
        <f t="shared" si="18"/>
        <v>40.9</v>
      </c>
      <c r="L113" s="8">
        <v>50</v>
      </c>
      <c r="M113" s="20">
        <v>0</v>
      </c>
      <c r="N113" s="3">
        <f t="shared" si="19"/>
        <v>0</v>
      </c>
      <c r="O113" s="3">
        <f t="shared" si="20"/>
        <v>0</v>
      </c>
      <c r="P113" s="47" t="str">
        <f>IF(M113,(A113&amp;";"&amp;E113&amp;";"&amp;K113&amp;";"&amp;M113),"")</f>
        <v/>
      </c>
      <c r="Q113" s="87">
        <v>9789855795835</v>
      </c>
    </row>
  </sheetData>
  <autoFilter ref="A5:P113"/>
  <mergeCells count="4">
    <mergeCell ref="A2:L2"/>
    <mergeCell ref="C1:O1"/>
    <mergeCell ref="M3:O3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topLeftCell="A88" workbookViewId="0">
      <selection activeCell="A101" sqref="A101"/>
    </sheetView>
  </sheetViews>
  <sheetFormatPr defaultRowHeight="14.4" x14ac:dyDescent="0.3"/>
  <cols>
    <col min="1" max="1" width="59.5546875" customWidth="1"/>
    <col min="2" max="2" width="44.88671875" customWidth="1"/>
    <col min="3" max="3" width="57.33203125" customWidth="1"/>
  </cols>
  <sheetData>
    <row r="1" spans="1:3" x14ac:dyDescent="0.3">
      <c r="A1" s="65" t="s">
        <v>285</v>
      </c>
      <c r="B1" s="66" t="s">
        <v>286</v>
      </c>
      <c r="C1" s="67" t="s">
        <v>287</v>
      </c>
    </row>
    <row r="2" spans="1:3" x14ac:dyDescent="0.3">
      <c r="A2" s="68" t="s">
        <v>146</v>
      </c>
      <c r="B2" s="25" t="s">
        <v>288</v>
      </c>
      <c r="C2" s="25" t="s">
        <v>289</v>
      </c>
    </row>
    <row r="3" spans="1:3" x14ac:dyDescent="0.3">
      <c r="A3" s="69" t="s">
        <v>147</v>
      </c>
      <c r="B3" s="25" t="s">
        <v>290</v>
      </c>
      <c r="C3" s="25" t="s">
        <v>291</v>
      </c>
    </row>
    <row r="4" spans="1:3" x14ac:dyDescent="0.3">
      <c r="A4" s="68" t="s">
        <v>148</v>
      </c>
      <c r="B4" s="25" t="s">
        <v>292</v>
      </c>
      <c r="C4" s="25" t="s">
        <v>293</v>
      </c>
    </row>
    <row r="5" spans="1:3" x14ac:dyDescent="0.3">
      <c r="A5" s="68" t="s">
        <v>149</v>
      </c>
      <c r="B5" s="25" t="s">
        <v>294</v>
      </c>
      <c r="C5" s="25" t="s">
        <v>295</v>
      </c>
    </row>
    <row r="6" spans="1:3" x14ac:dyDescent="0.3">
      <c r="A6" s="69" t="s">
        <v>150</v>
      </c>
      <c r="B6" s="25" t="s">
        <v>296</v>
      </c>
      <c r="C6" s="25" t="s">
        <v>297</v>
      </c>
    </row>
    <row r="7" spans="1:3" x14ac:dyDescent="0.3">
      <c r="A7" s="68" t="s">
        <v>151</v>
      </c>
      <c r="B7" s="25" t="s">
        <v>298</v>
      </c>
      <c r="C7" s="25" t="s">
        <v>299</v>
      </c>
    </row>
    <row r="8" spans="1:3" x14ac:dyDescent="0.3">
      <c r="A8" s="69" t="s">
        <v>152</v>
      </c>
      <c r="B8" s="25" t="s">
        <v>300</v>
      </c>
      <c r="C8" s="25" t="s">
        <v>301</v>
      </c>
    </row>
    <row r="9" spans="1:3" x14ac:dyDescent="0.3">
      <c r="A9" s="68" t="s">
        <v>153</v>
      </c>
      <c r="B9" s="25" t="s">
        <v>302</v>
      </c>
      <c r="C9" s="25" t="s">
        <v>303</v>
      </c>
    </row>
    <row r="10" spans="1:3" x14ac:dyDescent="0.3">
      <c r="A10" s="68" t="s">
        <v>154</v>
      </c>
      <c r="B10" s="25" t="s">
        <v>304</v>
      </c>
      <c r="C10" s="25" t="s">
        <v>305</v>
      </c>
    </row>
    <row r="11" spans="1:3" x14ac:dyDescent="0.3">
      <c r="A11" s="68" t="s">
        <v>155</v>
      </c>
      <c r="B11" s="25" t="s">
        <v>306</v>
      </c>
      <c r="C11" s="25" t="s">
        <v>307</v>
      </c>
    </row>
    <row r="12" spans="1:3" x14ac:dyDescent="0.3">
      <c r="A12" s="69" t="s">
        <v>156</v>
      </c>
      <c r="B12" s="25" t="s">
        <v>308</v>
      </c>
      <c r="C12" s="25" t="s">
        <v>309</v>
      </c>
    </row>
    <row r="13" spans="1:3" x14ac:dyDescent="0.3">
      <c r="A13" s="68" t="s">
        <v>157</v>
      </c>
      <c r="B13" s="25" t="s">
        <v>310</v>
      </c>
      <c r="C13" s="25" t="s">
        <v>311</v>
      </c>
    </row>
    <row r="14" spans="1:3" x14ac:dyDescent="0.3">
      <c r="A14" s="69" t="s">
        <v>158</v>
      </c>
      <c r="B14" s="25" t="s">
        <v>312</v>
      </c>
      <c r="C14" s="25" t="s">
        <v>313</v>
      </c>
    </row>
    <row r="15" spans="1:3" x14ac:dyDescent="0.3">
      <c r="A15" s="70" t="s">
        <v>240</v>
      </c>
      <c r="B15" s="25" t="s">
        <v>314</v>
      </c>
      <c r="C15" s="25" t="s">
        <v>315</v>
      </c>
    </row>
    <row r="16" spans="1:3" x14ac:dyDescent="0.3">
      <c r="A16" s="70" t="s">
        <v>257</v>
      </c>
      <c r="B16" s="25" t="s">
        <v>316</v>
      </c>
      <c r="C16" s="25" t="s">
        <v>317</v>
      </c>
    </row>
    <row r="17" spans="1:3" x14ac:dyDescent="0.3">
      <c r="A17" s="70" t="s">
        <v>209</v>
      </c>
      <c r="B17" s="25" t="s">
        <v>318</v>
      </c>
      <c r="C17" s="25" t="s">
        <v>319</v>
      </c>
    </row>
    <row r="18" spans="1:3" x14ac:dyDescent="0.3">
      <c r="A18" s="70" t="s">
        <v>207</v>
      </c>
      <c r="B18" s="25" t="s">
        <v>320</v>
      </c>
      <c r="C18" s="25" t="s">
        <v>321</v>
      </c>
    </row>
    <row r="19" spans="1:3" x14ac:dyDescent="0.3">
      <c r="A19" s="70" t="s">
        <v>202</v>
      </c>
      <c r="B19" s="25" t="s">
        <v>322</v>
      </c>
      <c r="C19" s="25" t="s">
        <v>323</v>
      </c>
    </row>
    <row r="20" spans="1:3" x14ac:dyDescent="0.3">
      <c r="A20" s="70" t="s">
        <v>192</v>
      </c>
      <c r="B20" s="25" t="s">
        <v>324</v>
      </c>
      <c r="C20" s="25" t="s">
        <v>325</v>
      </c>
    </row>
    <row r="21" spans="1:3" x14ac:dyDescent="0.3">
      <c r="A21" s="70" t="s">
        <v>232</v>
      </c>
      <c r="B21" s="25" t="s">
        <v>326</v>
      </c>
      <c r="C21" s="25" t="s">
        <v>327</v>
      </c>
    </row>
    <row r="22" spans="1:3" x14ac:dyDescent="0.3">
      <c r="A22" s="70" t="s">
        <v>265</v>
      </c>
      <c r="B22" s="25" t="s">
        <v>328</v>
      </c>
      <c r="C22" s="25" t="s">
        <v>329</v>
      </c>
    </row>
    <row r="23" spans="1:3" x14ac:dyDescent="0.3">
      <c r="A23" s="70" t="s">
        <v>230</v>
      </c>
      <c r="B23" s="25" t="s">
        <v>330</v>
      </c>
      <c r="C23" s="25" t="s">
        <v>331</v>
      </c>
    </row>
    <row r="24" spans="1:3" x14ac:dyDescent="0.3">
      <c r="A24" s="71" t="s">
        <v>253</v>
      </c>
      <c r="B24" s="25" t="s">
        <v>332</v>
      </c>
      <c r="C24" s="25" t="s">
        <v>333</v>
      </c>
    </row>
    <row r="25" spans="1:3" x14ac:dyDescent="0.3">
      <c r="A25" s="68" t="s">
        <v>66</v>
      </c>
      <c r="B25" s="25" t="s">
        <v>334</v>
      </c>
      <c r="C25" s="25" t="s">
        <v>335</v>
      </c>
    </row>
    <row r="26" spans="1:3" ht="24" x14ac:dyDescent="0.3">
      <c r="A26" s="68" t="s">
        <v>129</v>
      </c>
      <c r="B26" s="25" t="s">
        <v>336</v>
      </c>
      <c r="C26" s="25" t="s">
        <v>337</v>
      </c>
    </row>
    <row r="27" spans="1:3" x14ac:dyDescent="0.3">
      <c r="A27" s="70" t="s">
        <v>199</v>
      </c>
      <c r="B27" s="25" t="s">
        <v>338</v>
      </c>
      <c r="C27" s="25" t="s">
        <v>339</v>
      </c>
    </row>
    <row r="28" spans="1:3" x14ac:dyDescent="0.3">
      <c r="A28" s="68" t="s">
        <v>67</v>
      </c>
      <c r="B28" s="25" t="s">
        <v>340</v>
      </c>
      <c r="C28" s="25" t="s">
        <v>341</v>
      </c>
    </row>
    <row r="29" spans="1:3" x14ac:dyDescent="0.3">
      <c r="A29" s="68" t="s">
        <v>64</v>
      </c>
      <c r="B29" s="25" t="s">
        <v>342</v>
      </c>
      <c r="C29" s="25" t="s">
        <v>343</v>
      </c>
    </row>
    <row r="30" spans="1:3" x14ac:dyDescent="0.3">
      <c r="A30" s="70" t="s">
        <v>270</v>
      </c>
      <c r="B30" s="25" t="s">
        <v>344</v>
      </c>
      <c r="C30" s="25" t="s">
        <v>345</v>
      </c>
    </row>
    <row r="31" spans="1:3" x14ac:dyDescent="0.3">
      <c r="A31" s="70" t="s">
        <v>243</v>
      </c>
      <c r="B31" s="25" t="s">
        <v>346</v>
      </c>
      <c r="C31" s="25" t="s">
        <v>347</v>
      </c>
    </row>
    <row r="32" spans="1:3" x14ac:dyDescent="0.3">
      <c r="A32" s="70" t="s">
        <v>200</v>
      </c>
      <c r="B32" s="25" t="s">
        <v>348</v>
      </c>
      <c r="C32" s="25" t="s">
        <v>349</v>
      </c>
    </row>
    <row r="33" spans="1:3" x14ac:dyDescent="0.3">
      <c r="A33" s="70" t="s">
        <v>203</v>
      </c>
      <c r="B33" s="25" t="s">
        <v>350</v>
      </c>
      <c r="C33" s="25" t="s">
        <v>351</v>
      </c>
    </row>
    <row r="34" spans="1:3" x14ac:dyDescent="0.3">
      <c r="A34" s="72" t="s">
        <v>159</v>
      </c>
      <c r="B34" s="25" t="s">
        <v>352</v>
      </c>
      <c r="C34" s="25" t="s">
        <v>353</v>
      </c>
    </row>
    <row r="35" spans="1:3" x14ac:dyDescent="0.3">
      <c r="A35" s="72" t="s">
        <v>160</v>
      </c>
      <c r="B35" s="25" t="s">
        <v>354</v>
      </c>
      <c r="C35" s="25" t="s">
        <v>355</v>
      </c>
    </row>
    <row r="36" spans="1:3" x14ac:dyDescent="0.3">
      <c r="A36" s="72" t="s">
        <v>161</v>
      </c>
      <c r="B36" s="25" t="s">
        <v>356</v>
      </c>
      <c r="C36" s="25" t="s">
        <v>357</v>
      </c>
    </row>
    <row r="37" spans="1:3" x14ac:dyDescent="0.3">
      <c r="A37" s="72" t="s">
        <v>162</v>
      </c>
      <c r="B37" s="25" t="s">
        <v>358</v>
      </c>
      <c r="C37" s="25" t="s">
        <v>359</v>
      </c>
    </row>
    <row r="38" spans="1:3" x14ac:dyDescent="0.3">
      <c r="A38" s="72" t="s">
        <v>163</v>
      </c>
      <c r="B38" s="25" t="s">
        <v>360</v>
      </c>
      <c r="C38" s="25" t="s">
        <v>361</v>
      </c>
    </row>
    <row r="39" spans="1:3" x14ac:dyDescent="0.3">
      <c r="A39" s="72" t="s">
        <v>164</v>
      </c>
      <c r="B39" s="25" t="s">
        <v>362</v>
      </c>
      <c r="C39" s="25" t="s">
        <v>363</v>
      </c>
    </row>
    <row r="40" spans="1:3" x14ac:dyDescent="0.3">
      <c r="A40" s="72" t="s">
        <v>165</v>
      </c>
      <c r="B40" s="25" t="s">
        <v>364</v>
      </c>
      <c r="C40" s="25" t="s">
        <v>365</v>
      </c>
    </row>
    <row r="41" spans="1:3" x14ac:dyDescent="0.3">
      <c r="A41" s="72" t="s">
        <v>166</v>
      </c>
      <c r="B41" s="25" t="s">
        <v>366</v>
      </c>
      <c r="C41" s="25" t="s">
        <v>367</v>
      </c>
    </row>
    <row r="42" spans="1:3" x14ac:dyDescent="0.3">
      <c r="A42" s="72" t="s">
        <v>167</v>
      </c>
      <c r="B42" s="25" t="s">
        <v>368</v>
      </c>
      <c r="C42" s="25" t="s">
        <v>369</v>
      </c>
    </row>
    <row r="43" spans="1:3" x14ac:dyDescent="0.3">
      <c r="A43" s="72" t="s">
        <v>168</v>
      </c>
      <c r="B43" s="25" t="s">
        <v>370</v>
      </c>
      <c r="C43" s="25" t="s">
        <v>371</v>
      </c>
    </row>
    <row r="44" spans="1:3" x14ac:dyDescent="0.3">
      <c r="A44" s="72" t="s">
        <v>169</v>
      </c>
      <c r="B44" s="25" t="s">
        <v>372</v>
      </c>
      <c r="C44" s="25" t="s">
        <v>373</v>
      </c>
    </row>
    <row r="45" spans="1:3" x14ac:dyDescent="0.3">
      <c r="A45" s="72" t="s">
        <v>182</v>
      </c>
      <c r="B45" s="25" t="s">
        <v>374</v>
      </c>
      <c r="C45" s="25" t="s">
        <v>375</v>
      </c>
    </row>
    <row r="46" spans="1:3" x14ac:dyDescent="0.3">
      <c r="A46" s="72" t="s">
        <v>170</v>
      </c>
      <c r="B46" s="25" t="s">
        <v>376</v>
      </c>
      <c r="C46" s="25" t="s">
        <v>377</v>
      </c>
    </row>
    <row r="47" spans="1:3" x14ac:dyDescent="0.3">
      <c r="A47" s="72" t="s">
        <v>171</v>
      </c>
      <c r="B47" s="25" t="s">
        <v>378</v>
      </c>
      <c r="C47" s="25" t="s">
        <v>379</v>
      </c>
    </row>
    <row r="48" spans="1:3" x14ac:dyDescent="0.3">
      <c r="A48" s="73" t="s">
        <v>172</v>
      </c>
      <c r="B48" s="25" t="s">
        <v>380</v>
      </c>
      <c r="C48" s="25" t="s">
        <v>381</v>
      </c>
    </row>
    <row r="49" spans="1:3" x14ac:dyDescent="0.3">
      <c r="A49" s="72" t="s">
        <v>173</v>
      </c>
      <c r="B49" s="25" t="s">
        <v>382</v>
      </c>
      <c r="C49" s="25" t="s">
        <v>383</v>
      </c>
    </row>
    <row r="50" spans="1:3" x14ac:dyDescent="0.3">
      <c r="A50" s="68" t="s">
        <v>142</v>
      </c>
      <c r="B50" s="25" t="s">
        <v>384</v>
      </c>
      <c r="C50" s="25" t="s">
        <v>385</v>
      </c>
    </row>
    <row r="51" spans="1:3" x14ac:dyDescent="0.3">
      <c r="A51" s="68" t="s">
        <v>143</v>
      </c>
      <c r="B51" s="25" t="s">
        <v>386</v>
      </c>
      <c r="C51" s="25" t="s">
        <v>387</v>
      </c>
    </row>
    <row r="52" spans="1:3" x14ac:dyDescent="0.3">
      <c r="A52" s="68" t="s">
        <v>190</v>
      </c>
      <c r="B52" s="25" t="s">
        <v>388</v>
      </c>
      <c r="C52" s="25" t="s">
        <v>389</v>
      </c>
    </row>
    <row r="53" spans="1:3" x14ac:dyDescent="0.3">
      <c r="A53" s="68" t="s">
        <v>185</v>
      </c>
      <c r="B53" s="25" t="s">
        <v>390</v>
      </c>
      <c r="C53" s="25" t="s">
        <v>391</v>
      </c>
    </row>
    <row r="54" spans="1:3" x14ac:dyDescent="0.3">
      <c r="A54" s="68" t="s">
        <v>186</v>
      </c>
      <c r="B54" s="25" t="s">
        <v>392</v>
      </c>
      <c r="C54" s="25" t="s">
        <v>393</v>
      </c>
    </row>
    <row r="55" spans="1:3" x14ac:dyDescent="0.3">
      <c r="A55" s="72" t="s">
        <v>183</v>
      </c>
      <c r="B55" s="25" t="s">
        <v>394</v>
      </c>
      <c r="C55" s="25" t="s">
        <v>395</v>
      </c>
    </row>
    <row r="56" spans="1:3" x14ac:dyDescent="0.3">
      <c r="A56" s="69" t="s">
        <v>174</v>
      </c>
      <c r="B56" s="25" t="s">
        <v>396</v>
      </c>
      <c r="C56" s="25" t="s">
        <v>397</v>
      </c>
    </row>
    <row r="57" spans="1:3" x14ac:dyDescent="0.3">
      <c r="A57" s="68" t="s">
        <v>181</v>
      </c>
      <c r="B57" s="25" t="s">
        <v>398</v>
      </c>
      <c r="C57" s="25" t="s">
        <v>399</v>
      </c>
    </row>
    <row r="58" spans="1:3" x14ac:dyDescent="0.3">
      <c r="A58" s="69" t="s">
        <v>175</v>
      </c>
      <c r="B58" s="25" t="s">
        <v>400</v>
      </c>
      <c r="C58" s="25" t="s">
        <v>401</v>
      </c>
    </row>
    <row r="59" spans="1:3" x14ac:dyDescent="0.3">
      <c r="A59" s="68" t="s">
        <v>176</v>
      </c>
      <c r="B59" s="25" t="s">
        <v>402</v>
      </c>
      <c r="C59" s="25" t="s">
        <v>403</v>
      </c>
    </row>
    <row r="60" spans="1:3" x14ac:dyDescent="0.3">
      <c r="A60" s="69" t="s">
        <v>177</v>
      </c>
      <c r="B60" s="25" t="s">
        <v>404</v>
      </c>
      <c r="C60" s="25" t="s">
        <v>405</v>
      </c>
    </row>
    <row r="61" spans="1:3" x14ac:dyDescent="0.3">
      <c r="A61" s="68" t="s">
        <v>178</v>
      </c>
      <c r="B61" s="25" t="s">
        <v>406</v>
      </c>
      <c r="C61" s="25" t="s">
        <v>407</v>
      </c>
    </row>
    <row r="62" spans="1:3" x14ac:dyDescent="0.3">
      <c r="A62" s="69" t="s">
        <v>179</v>
      </c>
      <c r="B62" s="25" t="s">
        <v>408</v>
      </c>
      <c r="C62" s="25" t="s">
        <v>409</v>
      </c>
    </row>
    <row r="63" spans="1:3" x14ac:dyDescent="0.3">
      <c r="A63" s="68" t="s">
        <v>180</v>
      </c>
      <c r="B63" s="25" t="s">
        <v>410</v>
      </c>
      <c r="C63" s="25" t="s">
        <v>411</v>
      </c>
    </row>
    <row r="64" spans="1:3" x14ac:dyDescent="0.3">
      <c r="A64" s="68" t="s">
        <v>113</v>
      </c>
      <c r="B64" s="25" t="s">
        <v>412</v>
      </c>
      <c r="C64" s="25" t="s">
        <v>413</v>
      </c>
    </row>
    <row r="65" spans="1:3" x14ac:dyDescent="0.3">
      <c r="A65" s="68" t="s">
        <v>68</v>
      </c>
      <c r="B65" s="25" t="s">
        <v>414</v>
      </c>
      <c r="C65" s="25" t="s">
        <v>415</v>
      </c>
    </row>
    <row r="66" spans="1:3" x14ac:dyDescent="0.3">
      <c r="A66" s="68" t="s">
        <v>69</v>
      </c>
      <c r="B66" s="25" t="s">
        <v>416</v>
      </c>
      <c r="C66" s="25" t="s">
        <v>417</v>
      </c>
    </row>
    <row r="67" spans="1:3" x14ac:dyDescent="0.3">
      <c r="A67" s="68" t="s">
        <v>70</v>
      </c>
      <c r="B67" s="25" t="s">
        <v>418</v>
      </c>
      <c r="C67" s="25" t="s">
        <v>419</v>
      </c>
    </row>
    <row r="68" spans="1:3" x14ac:dyDescent="0.3">
      <c r="A68" s="69" t="s">
        <v>71</v>
      </c>
      <c r="B68" s="25" t="s">
        <v>420</v>
      </c>
      <c r="C68" s="25" t="s">
        <v>421</v>
      </c>
    </row>
    <row r="69" spans="1:3" x14ac:dyDescent="0.3">
      <c r="A69" s="68" t="s">
        <v>72</v>
      </c>
      <c r="B69" s="25" t="s">
        <v>422</v>
      </c>
      <c r="C69" s="25" t="s">
        <v>423</v>
      </c>
    </row>
    <row r="70" spans="1:3" x14ac:dyDescent="0.3">
      <c r="A70" s="68" t="s">
        <v>74</v>
      </c>
      <c r="B70" s="25" t="s">
        <v>424</v>
      </c>
      <c r="C70" s="25" t="s">
        <v>425</v>
      </c>
    </row>
    <row r="71" spans="1:3" ht="24" x14ac:dyDescent="0.3">
      <c r="A71" s="69" t="s">
        <v>73</v>
      </c>
      <c r="B71" s="25" t="s">
        <v>426</v>
      </c>
      <c r="C71" s="25" t="s">
        <v>427</v>
      </c>
    </row>
    <row r="72" spans="1:3" x14ac:dyDescent="0.3">
      <c r="A72" s="69" t="s">
        <v>75</v>
      </c>
      <c r="B72" s="25" t="s">
        <v>428</v>
      </c>
      <c r="C72" s="25" t="s">
        <v>429</v>
      </c>
    </row>
    <row r="73" spans="1:3" x14ac:dyDescent="0.3">
      <c r="A73" s="68" t="s">
        <v>76</v>
      </c>
      <c r="B73" s="25" t="s">
        <v>430</v>
      </c>
      <c r="C73" s="25" t="s">
        <v>431</v>
      </c>
    </row>
    <row r="74" spans="1:3" x14ac:dyDescent="0.3">
      <c r="A74" s="69" t="s">
        <v>77</v>
      </c>
      <c r="B74" s="25" t="s">
        <v>432</v>
      </c>
      <c r="C74" s="25" t="s">
        <v>433</v>
      </c>
    </row>
    <row r="75" spans="1:3" x14ac:dyDescent="0.3">
      <c r="A75" s="68" t="s">
        <v>78</v>
      </c>
      <c r="B75" s="25" t="s">
        <v>434</v>
      </c>
      <c r="C75" s="25" t="s">
        <v>435</v>
      </c>
    </row>
    <row r="76" spans="1:3" x14ac:dyDescent="0.3">
      <c r="A76" s="72" t="s">
        <v>92</v>
      </c>
      <c r="B76" s="25" t="s">
        <v>436</v>
      </c>
      <c r="C76" s="25" t="s">
        <v>437</v>
      </c>
    </row>
    <row r="77" spans="1:3" x14ac:dyDescent="0.3">
      <c r="A77" s="68" t="s">
        <v>89</v>
      </c>
      <c r="B77" s="25" t="s">
        <v>438</v>
      </c>
      <c r="C77" s="25" t="s">
        <v>439</v>
      </c>
    </row>
    <row r="78" spans="1:3" x14ac:dyDescent="0.3">
      <c r="A78" s="68" t="s">
        <v>90</v>
      </c>
      <c r="B78" s="25" t="s">
        <v>440</v>
      </c>
      <c r="C78" s="25" t="s">
        <v>441</v>
      </c>
    </row>
    <row r="79" spans="1:3" x14ac:dyDescent="0.3">
      <c r="A79" s="68" t="s">
        <v>91</v>
      </c>
      <c r="B79" s="25" t="s">
        <v>442</v>
      </c>
      <c r="C79" s="25" t="s">
        <v>443</v>
      </c>
    </row>
    <row r="80" spans="1:3" x14ac:dyDescent="0.3">
      <c r="A80" s="68" t="s">
        <v>103</v>
      </c>
      <c r="B80" s="25" t="s">
        <v>444</v>
      </c>
      <c r="C80" s="25" t="s">
        <v>445</v>
      </c>
    </row>
    <row r="81" spans="1:3" x14ac:dyDescent="0.3">
      <c r="A81" s="69" t="s">
        <v>79</v>
      </c>
      <c r="B81" s="25" t="s">
        <v>446</v>
      </c>
      <c r="C81" s="25" t="s">
        <v>447</v>
      </c>
    </row>
    <row r="82" spans="1:3" x14ac:dyDescent="0.3">
      <c r="A82" s="68" t="s">
        <v>80</v>
      </c>
      <c r="B82" s="25" t="s">
        <v>448</v>
      </c>
      <c r="C82" s="25" t="s">
        <v>449</v>
      </c>
    </row>
    <row r="83" spans="1:3" x14ac:dyDescent="0.3">
      <c r="A83" s="69" t="s">
        <v>81</v>
      </c>
      <c r="B83" s="25" t="s">
        <v>450</v>
      </c>
      <c r="C83" s="25" t="s">
        <v>451</v>
      </c>
    </row>
    <row r="84" spans="1:3" x14ac:dyDescent="0.3">
      <c r="A84" s="68" t="s">
        <v>82</v>
      </c>
      <c r="B84" s="25" t="s">
        <v>452</v>
      </c>
      <c r="C84" s="25" t="s">
        <v>453</v>
      </c>
    </row>
    <row r="85" spans="1:3" x14ac:dyDescent="0.3">
      <c r="A85" s="69" t="s">
        <v>83</v>
      </c>
      <c r="B85" s="25" t="s">
        <v>454</v>
      </c>
      <c r="C85" s="25" t="s">
        <v>455</v>
      </c>
    </row>
    <row r="86" spans="1:3" x14ac:dyDescent="0.3">
      <c r="A86" s="68" t="s">
        <v>84</v>
      </c>
      <c r="B86" s="25" t="s">
        <v>456</v>
      </c>
      <c r="C86" s="25" t="s">
        <v>457</v>
      </c>
    </row>
    <row r="87" spans="1:3" x14ac:dyDescent="0.3">
      <c r="A87" s="69" t="s">
        <v>85</v>
      </c>
      <c r="B87" s="25" t="s">
        <v>458</v>
      </c>
      <c r="C87" s="25" t="s">
        <v>459</v>
      </c>
    </row>
    <row r="88" spans="1:3" ht="24" x14ac:dyDescent="0.3">
      <c r="A88" s="72" t="s">
        <v>93</v>
      </c>
      <c r="B88" s="25" t="s">
        <v>460</v>
      </c>
      <c r="C88" s="25" t="s">
        <v>461</v>
      </c>
    </row>
    <row r="89" spans="1:3" x14ac:dyDescent="0.3">
      <c r="A89" s="69" t="s">
        <v>94</v>
      </c>
      <c r="B89" s="25" t="s">
        <v>462</v>
      </c>
      <c r="C89" s="25" t="s">
        <v>463</v>
      </c>
    </row>
    <row r="90" spans="1:3" x14ac:dyDescent="0.3">
      <c r="A90" s="68" t="s">
        <v>95</v>
      </c>
      <c r="B90" s="25" t="s">
        <v>464</v>
      </c>
      <c r="C90" s="25" t="s">
        <v>465</v>
      </c>
    </row>
    <row r="91" spans="1:3" x14ac:dyDescent="0.3">
      <c r="A91" s="69" t="s">
        <v>133</v>
      </c>
      <c r="B91" s="25" t="s">
        <v>466</v>
      </c>
      <c r="C91" s="25" t="s">
        <v>467</v>
      </c>
    </row>
    <row r="92" spans="1:3" x14ac:dyDescent="0.3">
      <c r="A92" s="69" t="s">
        <v>96</v>
      </c>
      <c r="B92" s="25" t="s">
        <v>468</v>
      </c>
      <c r="C92" s="25" t="s">
        <v>469</v>
      </c>
    </row>
    <row r="93" spans="1:3" x14ac:dyDescent="0.3">
      <c r="A93" s="68" t="s">
        <v>97</v>
      </c>
      <c r="B93" s="25" t="s">
        <v>470</v>
      </c>
      <c r="C93" s="25" t="s">
        <v>471</v>
      </c>
    </row>
    <row r="94" spans="1:3" x14ac:dyDescent="0.3">
      <c r="A94" s="69" t="s">
        <v>65</v>
      </c>
      <c r="B94" s="25" t="s">
        <v>472</v>
      </c>
      <c r="C94" s="25" t="s">
        <v>473</v>
      </c>
    </row>
    <row r="95" spans="1:3" x14ac:dyDescent="0.3">
      <c r="A95" s="68" t="s">
        <v>86</v>
      </c>
      <c r="B95" s="25" t="s">
        <v>474</v>
      </c>
      <c r="C95" s="25" t="s">
        <v>475</v>
      </c>
    </row>
    <row r="96" spans="1:3" x14ac:dyDescent="0.3">
      <c r="A96" s="69" t="s">
        <v>87</v>
      </c>
      <c r="B96" s="25" t="s">
        <v>476</v>
      </c>
      <c r="C96" s="25" t="s">
        <v>477</v>
      </c>
    </row>
    <row r="97" spans="1:3" ht="27.6" x14ac:dyDescent="0.3">
      <c r="A97" s="42" t="s">
        <v>37</v>
      </c>
      <c r="B97" s="25" t="s">
        <v>478</v>
      </c>
      <c r="C97" s="25" t="s">
        <v>479</v>
      </c>
    </row>
    <row r="98" spans="1:3" x14ac:dyDescent="0.3">
      <c r="A98" s="69" t="s">
        <v>88</v>
      </c>
      <c r="B98" s="25" t="s">
        <v>480</v>
      </c>
      <c r="C98" s="25" t="s">
        <v>481</v>
      </c>
    </row>
    <row r="99" spans="1:3" ht="27.6" x14ac:dyDescent="0.3">
      <c r="A99" s="9" t="s">
        <v>212</v>
      </c>
      <c r="B99" s="25" t="s">
        <v>482</v>
      </c>
      <c r="C99" s="25" t="s">
        <v>483</v>
      </c>
    </row>
    <row r="100" spans="1:3" ht="27.6" x14ac:dyDescent="0.3">
      <c r="A100" s="10" t="s">
        <v>216</v>
      </c>
      <c r="B100" s="25" t="s">
        <v>482</v>
      </c>
      <c r="C100" s="25" t="s">
        <v>484</v>
      </c>
    </row>
    <row r="101" spans="1:3" ht="27.6" x14ac:dyDescent="0.3">
      <c r="A101" s="9" t="s">
        <v>218</v>
      </c>
      <c r="B101" s="25" t="s">
        <v>482</v>
      </c>
      <c r="C101" s="25" t="s">
        <v>485</v>
      </c>
    </row>
    <row r="102" spans="1:3" ht="27.6" x14ac:dyDescent="0.3">
      <c r="A102" s="10" t="s">
        <v>221</v>
      </c>
      <c r="B102" s="25" t="s">
        <v>482</v>
      </c>
      <c r="C102" s="25" t="s">
        <v>486</v>
      </c>
    </row>
    <row r="103" spans="1:3" ht="27.6" x14ac:dyDescent="0.3">
      <c r="A103" s="9" t="s">
        <v>223</v>
      </c>
      <c r="B103" s="25" t="s">
        <v>482</v>
      </c>
      <c r="C103" s="25" t="s">
        <v>487</v>
      </c>
    </row>
    <row r="104" spans="1:3" ht="27.6" x14ac:dyDescent="0.3">
      <c r="A104" s="10" t="s">
        <v>225</v>
      </c>
      <c r="B104" s="25" t="s">
        <v>482</v>
      </c>
      <c r="C104" s="25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Ссылки</vt:lpstr>
      <vt:lpstr>НДС</vt:lpstr>
      <vt:lpstr>перс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kuzma</dc:creator>
  <cp:lastModifiedBy>Albina</cp:lastModifiedBy>
  <cp:lastPrinted>2018-10-01T09:38:51Z</cp:lastPrinted>
  <dcterms:created xsi:type="dcterms:W3CDTF">2018-04-12T07:38:40Z</dcterms:created>
  <dcterms:modified xsi:type="dcterms:W3CDTF">2026-06-03T14:52:53Z</dcterms:modified>
</cp:coreProperties>
</file>