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PriceBook" defaultThemeVersion="124226"/>
  <bookViews>
    <workbookView xWindow="32760" yWindow="168" windowWidth="19320" windowHeight="4908"/>
  </bookViews>
  <sheets>
    <sheet name="Прайс-лист" sheetId="1" r:id="rId1"/>
    <sheet name="Инструкция и Глоссарий" sheetId="4" r:id="rId2"/>
    <sheet name="Инструкция" sheetId="3" state="hidden" r:id="rId3"/>
  </sheets>
  <externalReferences>
    <externalReference r:id="rId4"/>
  </externalReferences>
  <definedNames>
    <definedName name="_xlnm._FilterDatabase" localSheetId="0" hidden="1">'Прайс-лист'!$A$17:$BN$17</definedName>
    <definedName name="_xlnm.Criteria">'Прайс-лист'!#REF!</definedName>
    <definedName name="_xlnm.Criteria" localSheetId="1">'[1]Прайс-лист'!#REF!</definedName>
    <definedName name="_xlnm.Print_Area" localSheetId="0">'Прайс-лист'!$C:$AS</definedName>
    <definedName name="ADDRESS">'Прайс-лист'!$F$2</definedName>
    <definedName name="Crit">'Прайс-лист'!$AT$4:$AT$5</definedName>
    <definedName name="DATA">'Прайс-лист'!#REF!</definedName>
    <definedName name="DATA" localSheetId="1">'[1]Прайс-лист'!#REF!</definedName>
    <definedName name="ID_TYPE">'Прайс-лист'!$AL$17</definedName>
    <definedName name="LINES">'Прайс-лист'!$A$1</definedName>
    <definedName name="PHONE">'Прайс-лист'!#REF!</definedName>
    <definedName name="PHONE" localSheetId="1">'[1]Прайс-лист'!#REF!</definedName>
    <definedName name="PRICE_DATE">'Прайс-лист'!#REF!</definedName>
    <definedName name="PRICE_DATE" localSheetId="1">'[1]Прайс-лист'!#REF!</definedName>
    <definedName name="QQ">'Прайс-лист'!#REF!</definedName>
    <definedName name="QQ" localSheetId="1">'[1]Прайс-лист'!#REF!</definedName>
    <definedName name="QQQQ">'Прайс-лист'!#REF!</definedName>
    <definedName name="QQQQ" localSheetId="1">'[1]Прайс-лист'!#REF!</definedName>
    <definedName name="SALER_NAME">'Прайс-лист'!#REF!</definedName>
    <definedName name="SALER_NAME" localSheetId="1">'[1]Прайс-лист'!#REF!</definedName>
  </definedNames>
  <calcPr calcId="144525" fullCalcOnLoad="1" refMode="R1C1" fullPrecision="1"/>
</workbook>
</file>

<file path=xl/comments1.xml><?xml version="1.0" encoding="utf-8"?>
<comments xmlns="http://schemas.openxmlformats.org/spreadsheetml/2006/main">
  <authors>
    <author>Author</author>
    <author>chernousov</author>
    <author>Александр Сиренко</author>
  </authors>
  <commentList>
    <comment ref="C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пачек.</t>
        </r>
      </text>
    </comment>
    <comment ref="D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экземпляров.</t>
        </r>
      </text>
    </comment>
    <comment ref="E17" authorId="1">
      <text>
        <r>
          <rPr>
            <rFont val="Tahoma"/>
            <charset val="204"/>
            <family val="2"/>
            <b/>
            <color indexed="81"/>
            <sz val="8"/>
          </rPr>
          <t>Цена позиции, без скидки</t>
        </r>
      </text>
    </comment>
    <comment ref="F17" authorId="1">
      <text>
        <r>
          <rPr>
            <rFont val="Tahoma"/>
            <charset val="204"/>
            <family val="2"/>
            <b/>
            <color indexed="81"/>
            <sz val="8"/>
          </rPr>
          <t>Название продукции</t>
        </r>
      </text>
    </comment>
    <comment ref="G17" authorId="1">
      <text>
        <r>
          <rPr>
            <rFont val="Tahoma"/>
            <charset val="204"/>
            <family val="2"/>
            <b/>
            <color indexed="81"/>
            <sz val="8"/>
          </rPr>
          <t>Фамилия автора и его инициалы</t>
        </r>
      </text>
    </comment>
    <comment ref="H17" authorId="1">
      <text>
        <r>
          <rPr>
            <rFont val="Tahoma"/>
            <charset val="204"/>
            <family val="2"/>
            <b/>
            <color indexed="81"/>
            <sz val="8"/>
          </rPr>
          <t>Принадлежность позиции к серии</t>
        </r>
      </text>
    </comment>
    <comment ref="I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обложку книги или изображение продукции</t>
        </r>
      </text>
    </comment>
    <comment ref="J17" authorId="2">
      <text>
        <r>
          <rPr>
            <rFont val="Tahoma"/>
            <charset val="204"/>
            <family val="2"/>
            <b/>
            <color indexed="81"/>
            <sz val="9"/>
          </rPr>
          <t>По внутрииздательскому рейтингу отгрузок (1-самая высокая -ликвидность, 10- наименьшая ликвидность)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K17" authorId="2">
      <text>
        <r>
          <rPr>
            <rFont val="Tahoma"/>
            <charset val="204"/>
            <family val="2"/>
            <b/>
            <color indexed="81"/>
            <sz val="9"/>
          </rPr>
          <t>ФА – фокусный ассортимент, РЛ - рейтинг лонгселлеров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L17" authorId="1">
      <text>
        <r>
          <rPr>
            <rFont val="Tahoma"/>
            <charset val="204"/>
            <family val="2"/>
            <b/>
            <color indexed="81"/>
            <sz val="8"/>
          </rPr>
          <t>Выделение ассортимента, который участвует в федеральных акциях и/или пользуется сезонным спросом</t>
        </r>
      </text>
    </comment>
    <comment ref="O17" authorId="1">
      <text>
        <r>
          <rPr>
            <rFont val="Tahoma"/>
            <charset val="204"/>
            <family val="2"/>
            <b/>
            <color indexed="81"/>
            <sz val="8"/>
          </rPr>
          <t>Соответствие продукции нише</t>
        </r>
      </text>
    </comment>
    <comment ref="P17" authorId="2">
      <text>
        <r>
          <rPr>
            <rFont val="Tahoma"/>
            <charset val="204"/>
            <family val="2"/>
            <b/>
            <color indexed="81"/>
            <sz val="9"/>
          </rPr>
          <t>Соответсвие продукции тематике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Q17" authorId="1">
      <text>
        <r>
          <rPr>
            <rFont val="Tahoma"/>
            <charset val="204"/>
            <family val="2"/>
            <b/>
            <color indexed="81"/>
            <sz val="8"/>
          </rPr>
          <t>Издательство, выпустившее продукцию</t>
        </r>
      </text>
    </comment>
    <comment ref="R17" authorId="2">
      <text>
        <r>
          <rPr>
            <rFont val="Tahoma"/>
            <charset val="204"/>
            <family val="2"/>
            <b/>
            <color indexed="81"/>
            <sz val="9"/>
          </rPr>
          <t>Издательский бренд, под которым издательство выпустило продукцию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S17" authorId="1">
      <text>
        <r>
          <rPr>
            <rFont val="Tahoma"/>
            <charset val="204"/>
            <family val="2"/>
            <b/>
            <color indexed="81"/>
            <sz val="8"/>
          </rPr>
          <t>Код ISBN _x000A_(International Standard Book Number)</t>
        </r>
      </text>
    </comment>
    <comment ref="T17" authorId="0">
      <text>
        <r>
          <rPr>
            <rFont val="Tahoma"/>
            <charset val="204"/>
            <family val="2"/>
            <b/>
            <color indexed="81"/>
            <sz val="8"/>
          </rPr>
          <t>Размер ставки НДС на продукцию</t>
        </r>
      </text>
    </comment>
    <comment ref="U17" authorId="0">
      <text>
        <r>
          <rPr>
            <rFont val="Tahoma"/>
            <charset val="204"/>
            <family val="2"/>
            <b/>
            <color indexed="81"/>
            <sz val="8"/>
          </rPr>
          <t>Стандартная пачка в экземплярах</t>
        </r>
      </text>
    </comment>
    <comment ref="V17" authorId="0">
      <text>
        <r>
          <rPr>
            <rFont val="Tahoma"/>
            <charset val="204"/>
            <family val="2"/>
            <b/>
            <color indexed="81"/>
            <sz val="8"/>
          </rPr>
          <t>Дата первого тиража</t>
        </r>
      </text>
    </comment>
    <comment ref="W17" authorId="0">
      <text>
        <r>
          <rPr>
            <rFont val="Tahoma"/>
            <charset val="204"/>
            <family val="2"/>
            <b/>
            <color indexed="81"/>
            <sz val="8"/>
          </rPr>
          <t>Дата последнего тиража</t>
        </r>
      </text>
    </comment>
    <comment ref="X17" authorId="1">
      <text>
        <r>
          <rPr>
            <rFont val="Tahoma"/>
            <charset val="204"/>
            <family val="2"/>
            <b/>
            <color indexed="81"/>
            <sz val="8"/>
          </rPr>
          <t>Код EAN _x000A_(European Article Number)</t>
        </r>
      </text>
    </comment>
    <comment ref="Y17" authorId="0">
      <text>
        <r>
          <rPr>
            <rFont val="Tahoma"/>
            <charset val="204"/>
            <family val="2"/>
            <b/>
            <color indexed="81"/>
            <sz val="8"/>
          </rPr>
          <t>Количество страниц</t>
        </r>
      </text>
    </comment>
    <comment ref="Z17" authorId="1">
      <text>
        <r>
          <rPr>
            <rFont val="Tahoma"/>
            <charset val="204"/>
            <family val="2"/>
            <b/>
            <color indexed="81"/>
            <sz val="8"/>
          </rPr>
          <t>Масса одного экземпляра продукции в килограммах</t>
        </r>
      </text>
    </comment>
    <comment ref="AA17" authorId="2">
      <text>
        <r>
          <rPr>
            <rFont val="Tahoma"/>
            <charset val="204"/>
            <family val="2"/>
            <b/>
            <color indexed="81"/>
            <sz val="9"/>
          </rPr>
          <t>Физический размер издания: ширина, высота, в мм.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C17" authorId="1">
      <text>
        <r>
          <rPr>
            <rFont val="Tahoma"/>
            <charset val="204"/>
            <family val="2"/>
            <b/>
            <color indexed="81"/>
            <sz val="8"/>
          </rPr>
          <t>Типографский размер издания -  ширина и высота книжного блока или книги в обложке после обрезки</t>
        </r>
      </text>
    </comment>
    <comment ref="AD17" authorId="0">
      <text>
        <r>
          <rPr>
            <rFont val="Tahoma"/>
            <charset val="204"/>
            <family val="2"/>
            <b/>
            <color indexed="81"/>
            <sz val="8"/>
          </rPr>
          <t>Тип переплета: 7БЦ - твердый, 3- мягкий, 5- плотный картон</t>
        </r>
      </text>
    </comment>
    <comment ref="AE17" authorId="0">
      <text>
        <r>
          <rPr>
            <rFont val="Tahoma"/>
            <charset val="204"/>
            <family val="2"/>
            <b/>
            <color indexed="81"/>
            <sz val="8"/>
          </rPr>
          <t>Указатель новинки</t>
        </r>
      </text>
    </comment>
    <comment ref="AF17" authorId="2">
      <text>
        <r>
          <rPr>
            <rFont val="Tahoma"/>
            <charset val="204"/>
            <family val="2"/>
            <b/>
            <color indexed="81"/>
            <sz val="9"/>
          </rPr>
          <t>Указатель уценки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G17" authorId="2">
      <text>
        <r>
          <rPr>
            <rFont val="Tahoma"/>
            <charset val="204"/>
            <family val="2"/>
            <b/>
            <color indexed="81"/>
            <sz val="9"/>
          </rPr>
          <t>ФИО ответсвенного редактора продукции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J17" authorId="2">
      <text>
        <r>
          <rPr>
            <rFont val="Tahoma"/>
            <charset val="204"/>
            <family val="2"/>
            <b/>
            <color indexed="81"/>
            <sz val="9"/>
          </rPr>
          <t>ФИО переводчика в переводных изданиях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L17" authorId="0">
      <text>
        <r>
          <rPr>
            <rFont val="Tahoma"/>
            <charset val="204"/>
            <family val="2"/>
            <b/>
            <color indexed="81"/>
            <sz val="8"/>
          </rPr>
          <t>Уникальный идентификационный номер продукции в издательстве</t>
        </r>
      </text>
    </comment>
    <comment ref="AO17" authorId="2">
      <text>
        <r>
          <rPr>
            <rFont val="Tahoma"/>
            <charset val="204"/>
            <family val="2"/>
            <b/>
            <color indexed="81"/>
            <sz val="9"/>
          </rPr>
          <t>Суммарное количество заказанных экземпляров (пачки+штуки)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P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скан сертификата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BF17" authorId="2">
      <text>
        <r>
          <rPr>
            <rFont val="Tahoma"/>
            <charset val="204"/>
            <family val="2"/>
            <b/>
            <color indexed="81"/>
            <sz val="9"/>
          </rPr>
          <t>Информационное поле</t>
        </r>
      </text>
    </comment>
    <comment ref="BG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H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I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J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K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L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N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</commentList>
</comments>
</file>

<file path=xl/sharedStrings.xml><?xml version="1.0" encoding="utf-8"?>
<sst xmlns="http://schemas.openxmlformats.org/spreadsheetml/2006/main" count="684" uniqueCount="684">
  <si>
    <t xml:space="preserve">Комментарий к заказу: </t>
  </si>
  <si>
    <t>ООО "Торговый Дом "Эксмо"</t>
  </si>
  <si>
    <t>Заказано, шт</t>
  </si>
  <si>
    <t>&gt;0</t>
  </si>
  <si>
    <t xml:space="preserve">И  Н  Ф  О  Р  М  А  Ц  И  Я     П  О     З  А  К  А  З  У</t>
  </si>
  <si>
    <r>
      <t xml:space="preserve">В </t>
    </r>
    <r>
      <rPr>
        <rFont val="Arial"/>
        <charset val="204"/>
        <family val="2"/>
        <b/>
        <color indexed="57"/>
        <sz val="8"/>
      </rPr>
      <t>зеленое</t>
    </r>
    <r>
      <rPr>
        <rFont val="Arial"/>
        <charset val="204"/>
        <family val="2"/>
        <sz val="8"/>
      </rPr>
      <t xml:space="preserve"> поле поставьте, пожалуйста, вашу </t>
    </r>
    <r>
      <rPr>
        <rFont val="Arial"/>
        <charset val="204"/>
        <family val="2"/>
        <b/>
        <sz val="8"/>
      </rPr>
      <t>скидку</t>
    </r>
  </si>
  <si>
    <r>
      <t xml:space="preserve">СКИДКА </t>
    </r>
    <r>
      <rPr>
        <rFont val="Arial"/>
        <charset val="204"/>
        <family val="2"/>
        <b/>
        <sz val="12"/>
      </rPr>
      <t>↓</t>
    </r>
  </si>
  <si>
    <r>
      <t xml:space="preserve">ИТОГО _x000A_</t>
    </r>
    <r>
      <rPr>
        <rFont val="Arial"/>
        <charset val="204"/>
        <family val="2"/>
        <b/>
        <sz val="8"/>
      </rPr>
      <t>С УЧЕТОМ СКИДКИ</t>
    </r>
  </si>
  <si>
    <t>ВСЕГО</t>
  </si>
  <si>
    <t>Ваш заказ, руб</t>
  </si>
  <si>
    <t>Наименований</t>
  </si>
  <si>
    <t>Штук (в россыпи)</t>
  </si>
  <si>
    <r>
      <t xml:space="preserve">При поставке заказанного товара, полное соответствие вашему заказу </t>
    </r>
    <r>
      <rPr>
        <rFont val="Arial"/>
        <charset val="204"/>
        <family val="2"/>
        <b/>
        <sz val="8"/>
      </rPr>
      <t>не может</t>
    </r>
    <r>
      <rPr>
        <rFont val="Arial"/>
        <charset val="204"/>
        <family val="2"/>
        <sz val="8"/>
      </rPr>
      <t xml:space="preserve"> быть гарантировано по следующим параметрам:_x000A_ – стандарт;_x000A_ – ISBN;_x000A_ – EAN.</t>
    </r>
  </si>
  <si>
    <t>Пачек (целых)</t>
  </si>
  <si>
    <t>Пачек всего (округленно)</t>
  </si>
  <si>
    <t>Штук всего (пачки + россыпь)</t>
  </si>
  <si>
    <t>Общим весом, кг</t>
  </si>
  <si>
    <t>На собств.складе</t>
  </si>
  <si>
    <t>На складе поставщика</t>
  </si>
  <si>
    <t>Заказ, пач.</t>
  </si>
  <si>
    <t>Заказ, шт</t>
  </si>
  <si>
    <t>Стоимость</t>
  </si>
  <si>
    <t>Название</t>
  </si>
  <si>
    <t>Автор</t>
  </si>
  <si>
    <t>Серия</t>
  </si>
  <si>
    <t>Обложка</t>
  </si>
  <si>
    <t>Категория ликвидности</t>
  </si>
  <si>
    <t>ФА / РЛ</t>
  </si>
  <si>
    <t>Сезон продаж/акция</t>
  </si>
  <si>
    <t>МРЦ</t>
  </si>
  <si>
    <t>РРЦ</t>
  </si>
  <si>
    <t>Ниша</t>
  </si>
  <si>
    <t>Тематика</t>
  </si>
  <si>
    <t>Издательство</t>
  </si>
  <si>
    <t>Издательский бренд</t>
  </si>
  <si>
    <t>ISBN</t>
  </si>
  <si>
    <t>НДС, %</t>
  </si>
  <si>
    <t>Стд</t>
  </si>
  <si>
    <t>Первый тираж</t>
  </si>
  <si>
    <t>Последний тираж</t>
  </si>
  <si>
    <t>EAN</t>
  </si>
  <si>
    <t>Кол-во cтр.</t>
  </si>
  <si>
    <t xml:space="preserve">Вес,
кг</t>
  </si>
  <si>
    <t>Размер книги, мм</t>
  </si>
  <si>
    <t>Цветной обрез</t>
  </si>
  <si>
    <t>Формат</t>
  </si>
  <si>
    <t>Перепл.</t>
  </si>
  <si>
    <t>Новинка</t>
  </si>
  <si>
    <t>Уценка</t>
  </si>
  <si>
    <t>Редактор</t>
  </si>
  <si>
    <t>Полное имя автора</t>
  </si>
  <si>
    <t>ТНВЭД</t>
  </si>
  <si>
    <t>Переводчик</t>
  </si>
  <si>
    <t>Название на языке оригинала</t>
  </si>
  <si>
    <t>Код товара</t>
  </si>
  <si>
    <t>Номер редакции</t>
  </si>
  <si>
    <t xml:space="preserve">Возрастное 
ограничение</t>
  </si>
  <si>
    <t>Заказ ИТОГО, шт</t>
  </si>
  <si>
    <t>Сертификаты</t>
  </si>
  <si>
    <t>Есть скан договора</t>
  </si>
  <si>
    <t>Гриф</t>
  </si>
  <si>
    <t>Вид права</t>
  </si>
  <si>
    <t>Номер договора</t>
  </si>
  <si>
    <t>Начало действия</t>
  </si>
  <si>
    <t>Конец действия</t>
  </si>
  <si>
    <t>Краткое наимен.</t>
  </si>
  <si>
    <t>Продающий текст</t>
  </si>
  <si>
    <t>Аннотация</t>
  </si>
  <si>
    <t>PDF-листалка</t>
  </si>
  <si>
    <t>Обложка 3D</t>
  </si>
  <si>
    <t>Видео</t>
  </si>
  <si>
    <t>Фото</t>
  </si>
  <si>
    <t>Инфо</t>
  </si>
  <si>
    <t>Серия (кратко)</t>
  </si>
  <si>
    <t>ЕКН1</t>
  </si>
  <si>
    <t>ЕКН2</t>
  </si>
  <si>
    <t>ЕКН3</t>
  </si>
  <si>
    <t>ЕКН4</t>
  </si>
  <si>
    <t>Лицензия</t>
  </si>
  <si>
    <t>Признак ЗаВ</t>
  </si>
  <si>
    <t>Условный комплект</t>
  </si>
  <si>
    <t>Х</t>
  </si>
  <si>
    <t/>
  </si>
  <si>
    <t>Джентльмен из Перу</t>
  </si>
  <si>
    <t>Асиман А.</t>
  </si>
  <si>
    <t>C’est la vie</t>
  </si>
  <si>
    <t>https://cdn.eksmo.ru/v2/ITD000000001435868/COVER/cover1.jpg?no_404_img=Y</t>
  </si>
  <si>
    <t>9</t>
  </si>
  <si>
    <t>1 129</t>
  </si>
  <si>
    <t>0</t>
  </si>
  <si>
    <t>ЗАРУБЕЖНАЯ СОВРЕМЕННАЯ ПРОЗА И ДРАМАТУРГИЯ</t>
  </si>
  <si>
    <t>ООО "Издательство "Эксмо"</t>
  </si>
  <si>
    <t>Popcorn Books</t>
  </si>
  <si>
    <t>978-5-04-227094-9</t>
  </si>
  <si>
    <t>9785042270949</t>
  </si>
  <si>
    <t>140х210</t>
  </si>
  <si>
    <t>60x88/16</t>
  </si>
  <si>
    <t>3</t>
  </si>
  <si>
    <t>Смоленцев Антон Сергеевич</t>
  </si>
  <si>
    <t>Асиман Андре</t>
  </si>
  <si>
    <t>4901990000</t>
  </si>
  <si>
    <t>Глебовская Александра Викторовна</t>
  </si>
  <si>
    <t>The Gentleman from Peru</t>
  </si>
  <si>
    <t>ITD000000001435868</t>
  </si>
  <si>
    <t>1</t>
  </si>
  <si>
    <t>18+</t>
  </si>
  <si>
    <t>https://api3.eksmo.ru/v3/xlsxPricelist/annotation/?NOMCODE=ITD000000001435868&amp;key=e85257a6e63a7e36f8b1efc7dc1094c5</t>
  </si>
  <si>
    <t>https://cdn.eksmo.ru/v2/ITD000000001435868/PDF/ITD000000001435868.pdf</t>
  </si>
  <si>
    <t>ClV</t>
  </si>
  <si>
    <t>Художественная литература</t>
  </si>
  <si>
    <t>Проза</t>
  </si>
  <si>
    <t>Зарубежная проза</t>
  </si>
  <si>
    <t>Современная зарубежная проза</t>
  </si>
  <si>
    <t>Азеф. Антигерой русской революции</t>
  </si>
  <si>
    <t>Валерий Шубинский</t>
  </si>
  <si>
    <t>Individuum</t>
  </si>
  <si>
    <t>https://cdn.eksmo.ru/v2/ITD000000001457443/COVER/cover1.jpg?no_404_img=Y</t>
  </si>
  <si>
    <t>8</t>
  </si>
  <si>
    <t>1 733</t>
  </si>
  <si>
    <t>ОБЩЕСТВЕННЫЕ НАУКИ</t>
  </si>
  <si>
    <t>ИСТОРИЯ. ИСТОЧНИКОВЕДЕНИЕ. АРХЕОЛОГИЯ. ЭТНОГРАФИЯ</t>
  </si>
  <si>
    <t>978-5-04-227088-8</t>
  </si>
  <si>
    <t>9785042270888</t>
  </si>
  <si>
    <t>Егоров Олег Андреевич</t>
  </si>
  <si>
    <t>Шубинский Валерий</t>
  </si>
  <si>
    <t>ITD000000001457443</t>
  </si>
  <si>
    <t>https://api3.eksmo.ru/v3/xlsxPricelist/annotation/?NOMCODE=ITD000000001457443&amp;key=e85257a6e63a7e36f8b1efc7dc1094c5</t>
  </si>
  <si>
    <t>https://cdn.eksmo.ru/v2/ITD000000001457443/PDF/ITD000000001457443.pdf</t>
  </si>
  <si>
    <t>Прикладная литература</t>
  </si>
  <si>
    <t>История. Исторические науки</t>
  </si>
  <si>
    <t>Прочие издания</t>
  </si>
  <si>
    <t>Внутренний рассказчик. Как наука о мозге помогает сочинять захватывающие истории</t>
  </si>
  <si>
    <t>Сторр У.</t>
  </si>
  <si>
    <t>https://cdn.eksmo.ru/v2/ITD000000001483352/COVER/cover1.jpg?no_404_img=Y</t>
  </si>
  <si>
    <t>6</t>
  </si>
  <si>
    <t>1 267</t>
  </si>
  <si>
    <t>ГУМАНИТАРНЫЕ НАУКИ</t>
  </si>
  <si>
    <t>ФИЛОЛОГИЯ. ЛИТЕРАТУРОВЕДЕНИЕ. ОБЩЕЕ ЯЗЫКОЗНАНИЕ. РУССКИЙ ЯЗЫК. КУЛЬТУРА РЕЧИ. РИТОРИКА</t>
  </si>
  <si>
    <t>978-5-04-238355-7</t>
  </si>
  <si>
    <t>9785042383557</t>
  </si>
  <si>
    <t>+</t>
  </si>
  <si>
    <t>60x90/16</t>
  </si>
  <si>
    <t>Головлева Наталья Андреевна</t>
  </si>
  <si>
    <t>Сторр Уилл</t>
  </si>
  <si>
    <t>ITD000000001483352</t>
  </si>
  <si>
    <t>https://api3.eksmo.ru/v3/xlsxPricelist/annotation/?NOMCODE=ITD000000001483352&amp;key=e85257a6e63a7e36f8b1efc7dc1094c5</t>
  </si>
  <si>
    <t>Филологические науки</t>
  </si>
  <si>
    <t>Да</t>
  </si>
  <si>
    <t>Все цвета Африки. История, политика и жизнь континента</t>
  </si>
  <si>
    <t>Павлюк С.Г.</t>
  </si>
  <si>
    <t>https://cdn.eksmo.ru/v2/ITD000000001428735/COVER/cover1.jpg?no_404_img=Y</t>
  </si>
  <si>
    <t>2</t>
  </si>
  <si>
    <t>1 990</t>
  </si>
  <si>
    <t>ТУРИЗМ. ПУТЕШЕСТВИЯ. СТРАНОВЕДЕНИЕ (КРАЕВЕДЕНИЕ)</t>
  </si>
  <si>
    <t>СТРАНОВЕДЕНИЕ (КРАЕВЕДЕНИЕ). РАССКАЗЫ ПУТЕШЕСТВЕННИКОВ</t>
  </si>
  <si>
    <t>978-5-04-221041-9</t>
  </si>
  <si>
    <t>9785042210419</t>
  </si>
  <si>
    <t>7Б</t>
  </si>
  <si>
    <t>Павлюк Семен Геннадьевич</t>
  </si>
  <si>
    <t>ITD000000001428735</t>
  </si>
  <si>
    <t>https://api3.eksmo.ru/v3/xlsxPricelist/annotation/?NOMCODE=ITD000000001428735&amp;key=e85257a6e63a7e36f8b1efc7dc1094c5</t>
  </si>
  <si>
    <t>https://cdn.eksmo.ru/v2/ITD000000001428735/PDF/ITD000000001428735.pdf</t>
  </si>
  <si>
    <t>Публицистика</t>
  </si>
  <si>
    <t>Российская публицистика</t>
  </si>
  <si>
    <t>Долгая дорога в Тегеран. На велосипеде по Европе и Ближнему Востоку</t>
  </si>
  <si>
    <t>Лоув Р.</t>
  </si>
  <si>
    <t>https://cdn.eksmo.ru/v2/ITD000000001428736/COVER/cover1.jpg?no_404_img=Y</t>
  </si>
  <si>
    <t>1 822</t>
  </si>
  <si>
    <t>ПУБЛИЦИСТИКА</t>
  </si>
  <si>
    <t>ПРОЧАЯ ПУБЛИЦИСТИКА</t>
  </si>
  <si>
    <t>978-5-04-218794-0</t>
  </si>
  <si>
    <t>9785042187940</t>
  </si>
  <si>
    <t>Бочарников Олег Юрьевич</t>
  </si>
  <si>
    <t>Лоув Ребекка</t>
  </si>
  <si>
    <t>The Slow Road to Tehran: A Revelatory Bike Ride Through Europe and the Middle East</t>
  </si>
  <si>
    <t>ITD000000001428736</t>
  </si>
  <si>
    <t>https://api3.eksmo.ru/v3/xlsxPricelist/annotation/?NOMCODE=ITD000000001428736&amp;key=e85257a6e63a7e36f8b1efc7dc1094c5</t>
  </si>
  <si>
    <t>https://cdn.eksmo.ru/v2/ITD000000001428736/PDF/ITD000000001428736.pdf</t>
  </si>
  <si>
    <t>Зарубежная публицистика</t>
  </si>
  <si>
    <t>Женский оркестр в Освенциме</t>
  </si>
  <si>
    <t>Себба Э.</t>
  </si>
  <si>
    <t>https://cdn.eksmo.ru/v2/ITD000000001436321/COVER/cover1.jpg?no_404_img=Y</t>
  </si>
  <si>
    <t>1 901</t>
  </si>
  <si>
    <t>БИОГРАФИИ. МЕМУАРЫ</t>
  </si>
  <si>
    <t>БИОГРАФИИ, МЕМУАРЫ</t>
  </si>
  <si>
    <t>978-5-04-218826-8</t>
  </si>
  <si>
    <t>9785042188268</t>
  </si>
  <si>
    <t>(Уволен) Захарова Анна Анатольевна</t>
  </si>
  <si>
    <t>Себба Энн</t>
  </si>
  <si>
    <t>&lt;&gt;</t>
  </si>
  <si>
    <t>Women's Orchestra of Auschwitz</t>
  </si>
  <si>
    <t>ITD000000001436321</t>
  </si>
  <si>
    <t>https://api3.eksmo.ru/v3/xlsxPricelist/annotation/?NOMCODE=ITD000000001436321&amp;key=e85257a6e63a7e36f8b1efc7dc1094c5</t>
  </si>
  <si>
    <t>https://cdn.eksmo.ru/v2/ITD000000001436321/PDF/ITD000000001436321.pdf</t>
  </si>
  <si>
    <t>Биографии. Мемуары</t>
  </si>
  <si>
    <t>Биографии и мемуары других известных людей</t>
  </si>
  <si>
    <t>Киноспекуляции</t>
  </si>
  <si>
    <t>Тарантино К.</t>
  </si>
  <si>
    <t>https://cdn.eksmo.ru/v2/ITD000000001483356/COVER/cover1.jpg?no_404_img=Y</t>
  </si>
  <si>
    <t>5</t>
  </si>
  <si>
    <t>2 297</t>
  </si>
  <si>
    <t>ИСКУССТВО. КУЛЬТУРА</t>
  </si>
  <si>
    <t>ИСКУССТВО И КУЛЬТУРА</t>
  </si>
  <si>
    <t>978-5-04-238358-8</t>
  </si>
  <si>
    <t>9785042383588</t>
  </si>
  <si>
    <t>Тарантино Квентин Джером</t>
  </si>
  <si>
    <t>ITD000000001483356</t>
  </si>
  <si>
    <t>https://api3.eksmo.ru/v3/xlsxPricelist/annotation/?NOMCODE=ITD000000001483356&amp;key=e85257a6e63a7e36f8b1efc7dc1094c5</t>
  </si>
  <si>
    <t>Искусство</t>
  </si>
  <si>
    <t>Зрелищные виды искусства</t>
  </si>
  <si>
    <t>Кино. Телевидение</t>
  </si>
  <si>
    <t>Комплект из 2-х книг Воры + Слово пацана</t>
  </si>
  <si>
    <t>Роберт Гараев, Марк Галеотти</t>
  </si>
  <si>
    <t>https://cdn.eksmo.ru/v2/ITD000000001480608/COVER/cover1.jpg?no_404_img=Y</t>
  </si>
  <si>
    <t>2 069</t>
  </si>
  <si>
    <t>978-5-04-237615-3</t>
  </si>
  <si>
    <t>9785042376153</t>
  </si>
  <si>
    <t>(Уволен) Светоносов Евгений Олегович</t>
  </si>
  <si>
    <t>ITD000000001480608</t>
  </si>
  <si>
    <t>https://api3.eksmo.ru/v3/xlsxPricelist/annotation/?NOMCODE=ITD000000001480608&amp;key=e85257a6e63a7e36f8b1efc7dc1094c5</t>
  </si>
  <si>
    <t>https://cdn.eksmo.ru/v2/ITD000000001480608/COVER/dopfoto02.jpg?no_404_img=Y;https://cdn.eksmo.ru/v2/ITD000000001480608/COVER/dopfoto03.jpg?no_404_img=Y</t>
  </si>
  <si>
    <t>Общественные науки. Политика. Социология. Культура</t>
  </si>
  <si>
    <t>Общие вопросы</t>
  </si>
  <si>
    <t>Комплект из 2-х книг Книга о граде женском + Непокорная Симона Вейль</t>
  </si>
  <si>
    <t>https://cdn.eksmo.ru/v2/ITD000000001480531/COVER/cover1.jpg?no_404_img=Y</t>
  </si>
  <si>
    <t>2 445</t>
  </si>
  <si>
    <t>978-5-04-237596-5</t>
  </si>
  <si>
    <t>9785042375965</t>
  </si>
  <si>
    <t>60x84/16</t>
  </si>
  <si>
    <t>ITD000000001480531</t>
  </si>
  <si>
    <t>https://api3.eksmo.ru/v3/xlsxPricelist/annotation/?NOMCODE=ITD000000001480531&amp;key=e85257a6e63a7e36f8b1efc7dc1094c5</t>
  </si>
  <si>
    <t>https://cdn.eksmo.ru/v2/ITD000000001480531/COVER/dopfoto02.jpg?no_404_img=Y;https://cdn.eksmo.ru/v2/ITD000000001480531/COVER/dopfoto03.jpg?no_404_img=Y</t>
  </si>
  <si>
    <t>Всемирная история</t>
  </si>
  <si>
    <t>Комплект из 2-х книг Отечество + Волчье время</t>
  </si>
  <si>
    <t>Харальд Йенер, Билгер Б.</t>
  </si>
  <si>
    <t>https://cdn.eksmo.ru/v2/ITD000000001480553/COVER/cover1.jpg?no_404_img=Y</t>
  </si>
  <si>
    <t>2 594</t>
  </si>
  <si>
    <t>978-5-04-237598-9</t>
  </si>
  <si>
    <t>9785042375989</t>
  </si>
  <si>
    <t>ITD000000001480553</t>
  </si>
  <si>
    <t>https://api3.eksmo.ru/v3/xlsxPricelist/annotation/?NOMCODE=ITD000000001480553&amp;key=e85257a6e63a7e36f8b1efc7dc1094c5</t>
  </si>
  <si>
    <t>https://cdn.eksmo.ru/v2/ITD000000001480553/COVER/dopfoto02.jpg?no_404_img=Y;https://cdn.eksmo.ru/v2/ITD000000001480553/COVER/dopfoto03.jpg?no_404_img=Y</t>
  </si>
  <si>
    <t xml:space="preserve">История Нового и Новейшего времени (середина  XVII – XXI век)</t>
  </si>
  <si>
    <t>Комплект из 2-х книг Пьяный Силен + Судьба животных</t>
  </si>
  <si>
    <t>Морган Мейс</t>
  </si>
  <si>
    <t>https://cdn.eksmo.ru/v2/ITD000000001480879/COVER/cover1.jpg?no_404_img=Y</t>
  </si>
  <si>
    <t>ЗАРУБЕЖНАЯ ОСТРОСЮЖЕТНАЯ ЛИТЕРАТУРА</t>
  </si>
  <si>
    <t>978-5-04-237671-9</t>
  </si>
  <si>
    <t>9785042376719</t>
  </si>
  <si>
    <t>0х0</t>
  </si>
  <si>
    <t>ITD000000001480879</t>
  </si>
  <si>
    <t>https://api3.eksmo.ru/v3/xlsxPricelist/annotation/?NOMCODE=ITD000000001480879&amp;key=e85257a6e63a7e36f8b1efc7dc1094c5</t>
  </si>
  <si>
    <t>https://cdn.eksmo.ru/v2/ITD000000001480879/COVER/dopfoto02.jpg?no_404_img=Y;https://cdn.eksmo.ru/v2/ITD000000001480879/COVER/dopfoto03.jpg?no_404_img=Y</t>
  </si>
  <si>
    <t>Комплект из 2-х книг Уфологи в штатском + Отрицатели науки</t>
  </si>
  <si>
    <t>https://cdn.eksmo.ru/v2/ITD000000001481474/COVER/cover1.jpg?no_404_img=Y</t>
  </si>
  <si>
    <t>ЭЗОТЕРИКА. САМОПОЗНАНИЕ. ТАЙНЫЕ ЯВЛЕНИЯ</t>
  </si>
  <si>
    <t>ТАЙНЫЕ ЯВЛЕНИЯ. ЭКСТРАСЕНСОРИКА. БИОЭНЕРГЕТИКА</t>
  </si>
  <si>
    <t>978-5-04-237846-1</t>
  </si>
  <si>
    <t>9785042378461</t>
  </si>
  <si>
    <t>&lt;не указано&gt;</t>
  </si>
  <si>
    <t>ITD000000001481474</t>
  </si>
  <si>
    <t>https://api3.eksmo.ru/v3/xlsxPricelist/annotation/?NOMCODE=ITD000000001481474&amp;key=e85257a6e63a7e36f8b1efc7dc1094c5</t>
  </si>
  <si>
    <t>https://cdn.eksmo.ru/v2/ITD000000001481474/COVER/dopfoto00.jpg?no_404_img=Y;https://cdn.eksmo.ru/v2/ITD000000001481474/COVER/dopfoto01.jpg?no_404_img=Y;https://cdn.eksmo.ru/v2/ITD000000001481474/COVER/dopfoto02.jpg?no_404_img=Y;https://cdn.eksmo.ru/v2/ITD000000001481474/COVER/dopfoto03.jpg?no_404_im</t>
  </si>
  <si>
    <t>Эзотерика</t>
  </si>
  <si>
    <t>Тайны (таинственные явления в природе и истории)</t>
  </si>
  <si>
    <t>Комплект из 2-х книг Я въезжаю в стройку + Снимай, сдавай, люби</t>
  </si>
  <si>
    <t>Марфа Некрасова, Махрова О.</t>
  </si>
  <si>
    <t>https://cdn.eksmo.ru/v2/ITD000000001480563/COVER/cover1.jpg?no_404_img=Y</t>
  </si>
  <si>
    <t>ДОМ. ДОСУГ. РУКОДЕЛИЕ И РЕМЕСЛА</t>
  </si>
  <si>
    <t>ИНДИВИДУАЛЬНОЕ СТРОИТЕЛЬСТВО И РЕМОНТ. ДИЗАЙН ИНТЕРЬЕРОВ</t>
  </si>
  <si>
    <t>978-5-04-237599-6</t>
  </si>
  <si>
    <t>9785042375996</t>
  </si>
  <si>
    <t>ITD000000001480563</t>
  </si>
  <si>
    <t>16+</t>
  </si>
  <si>
    <t>https://api3.eksmo.ru/v3/xlsxPricelist/annotation/?NOMCODE=ITD000000001480563&amp;key=e85257a6e63a7e36f8b1efc7dc1094c5</t>
  </si>
  <si>
    <t>https://cdn.eksmo.ru/v2/ITD000000001480563/COVER/dopfoto02.jpg?no_404_img=Y</t>
  </si>
  <si>
    <t>Домоводство. Индивидуальное строительство. Сад. Огород</t>
  </si>
  <si>
    <t>Индивидуальное строительство и ремонт</t>
  </si>
  <si>
    <t>Литературная политика Третьего рейха</t>
  </si>
  <si>
    <t>Барбиэн Я.</t>
  </si>
  <si>
    <t>https://cdn.eksmo.ru/v2/ITD000000001436347/COVER/cover1.jpg?no_404_img=Y</t>
  </si>
  <si>
    <t>7</t>
  </si>
  <si>
    <t>2 891</t>
  </si>
  <si>
    <t>978-5-04-218839-8</t>
  </si>
  <si>
    <t>9785042188398</t>
  </si>
  <si>
    <t>Барбиэн Ян-Питер</t>
  </si>
  <si>
    <t>Ташкенов Сергей Петрович</t>
  </si>
  <si>
    <t>Literaturpolitik im NS-Staat</t>
  </si>
  <si>
    <t>ITD000000001436347</t>
  </si>
  <si>
    <t>https://api3.eksmo.ru/v3/xlsxPricelist/annotation/?NOMCODE=ITD000000001436347&amp;key=e85257a6e63a7e36f8b1efc7dc1094c5</t>
  </si>
  <si>
    <t>https://cdn.eksmo.ru/v2/ITD000000001436347/PDF/ITD000000001436347.pdf</t>
  </si>
  <si>
    <t>Ловушка идентичности</t>
  </si>
  <si>
    <t>Мунк Я.</t>
  </si>
  <si>
    <t>https://cdn.eksmo.ru/v2/ITD000000001436164/COVER/cover1.jpg?no_404_img=Y</t>
  </si>
  <si>
    <t>1 376</t>
  </si>
  <si>
    <t>СОЦИОЛОГИЯ. СОЦИАЛЬНАЯ РАБОТА. СТАТИСТИКА. ДЕМОГРАФИЯ</t>
  </si>
  <si>
    <t>978-5-04-218801-5</t>
  </si>
  <si>
    <t>9785042188015</t>
  </si>
  <si>
    <t>Мунк Яша</t>
  </si>
  <si>
    <t>Шер Максим Яковлевич</t>
  </si>
  <si>
    <t>Identity Trap</t>
  </si>
  <si>
    <t>ITD000000001436164</t>
  </si>
  <si>
    <t>https://api3.eksmo.ru/v3/xlsxPricelist/annotation/?NOMCODE=ITD000000001436164&amp;key=e85257a6e63a7e36f8b1efc7dc1094c5</t>
  </si>
  <si>
    <t>https://cdn.eksmo.ru/v2/ITD000000001436164/PDF/ITD000000001436164.pdf</t>
  </si>
  <si>
    <t>Социология</t>
  </si>
  <si>
    <t>Мир с Честью. Война с Честью. Размышление об обычае войны</t>
  </si>
  <si>
    <t>Милн А.</t>
  </si>
  <si>
    <t>https://cdn.eksmo.ru/v2/ITD000000001470615/COVER/cover1.jpg?no_404_img=Y</t>
  </si>
  <si>
    <t>1 020</t>
  </si>
  <si>
    <t>978-5-04-232040-8</t>
  </si>
  <si>
    <t>9785042320408</t>
  </si>
  <si>
    <t>130х185</t>
  </si>
  <si>
    <t>Милн Алан</t>
  </si>
  <si>
    <t>ITD000000001470615</t>
  </si>
  <si>
    <t>https://api3.eksmo.ru/v3/xlsxPricelist/annotation/?NOMCODE=ITD000000001470615&amp;key=e85257a6e63a7e36f8b1efc7dc1094c5</t>
  </si>
  <si>
    <t>https://cdn.eksmo.ru/v2/ITD000000001470615/PDF/ITD000000001470615.pdf</t>
  </si>
  <si>
    <t>Моя мама - уборщица</t>
  </si>
  <si>
    <t>Сяомань Ч.</t>
  </si>
  <si>
    <t>https://cdn.eksmo.ru/v2/ITD000000001436338/COVER/cover1.jpg?no_404_img=Y</t>
  </si>
  <si>
    <t>1 198</t>
  </si>
  <si>
    <t>978-5-04-218831-2</t>
  </si>
  <si>
    <t>9785042188312</t>
  </si>
  <si>
    <t>Чжан Сяомань</t>
  </si>
  <si>
    <t>Батыгин Кирилл Вадимович</t>
  </si>
  <si>
    <t>My mother, a cleaner</t>
  </si>
  <si>
    <t>ITD000000001436338</t>
  </si>
  <si>
    <t>https://api3.eksmo.ru/v3/xlsxPricelist/annotation/?NOMCODE=ITD000000001436338&amp;key=e85257a6e63a7e36f8b1efc7dc1094c5</t>
  </si>
  <si>
    <t>https://cdn.eksmo.ru/v2/ITD000000001436338/PDF/ITD000000001436338.pdf</t>
  </si>
  <si>
    <t>На этой планете взрослых нет</t>
  </si>
  <si>
    <t>Охоцимская Д.</t>
  </si>
  <si>
    <t>https://cdn.eksmo.ru/v2/ITD000000001486692/COVER/cover1.jpg?no_404_img=Y</t>
  </si>
  <si>
    <t>978-5-04-240072-8</t>
  </si>
  <si>
    <t>9785042400728</t>
  </si>
  <si>
    <t>Охоцимская Даша</t>
  </si>
  <si>
    <t>ITD000000001486692</t>
  </si>
  <si>
    <t>https://api3.eksmo.ru/v3/xlsxPricelist/annotation/?NOMCODE=ITD000000001486692&amp;key=e85257a6e63a7e36f8b1efc7dc1094c5</t>
  </si>
  <si>
    <t>https://cdn.eksmo.ru/v2/ITD000000001486692/PDF/ITD000000001486692.pdf</t>
  </si>
  <si>
    <t>Непокорная Симона Вейль. Жизнь в пяти идеях</t>
  </si>
  <si>
    <t>Зарецки Р.</t>
  </si>
  <si>
    <t>https://cdn.eksmo.ru/v2/ITD000000001436384/COVER/cover1.jpg?no_404_img=Y</t>
  </si>
  <si>
    <t>1 228</t>
  </si>
  <si>
    <t>978-5-04-218850-3</t>
  </si>
  <si>
    <t>9785042188503</t>
  </si>
  <si>
    <t>Зарецки Роберт</t>
  </si>
  <si>
    <t>Маркова Яна Максимовна</t>
  </si>
  <si>
    <t>Subversive Simone Veil</t>
  </si>
  <si>
    <t>ITD000000001436384</t>
  </si>
  <si>
    <t>https://api3.eksmo.ru/v3/xlsxPricelist/annotation/?NOMCODE=ITD000000001436384&amp;key=e85257a6e63a7e36f8b1efc7dc1094c5</t>
  </si>
  <si>
    <t>https://cdn.eksmo.ru/v2/ITD000000001436384/PDF/ITD000000001436384.pdf</t>
  </si>
  <si>
    <t>Повесть об ужасе</t>
  </si>
  <si>
    <t>Биркхед Э.</t>
  </si>
  <si>
    <t>https://cdn.eksmo.ru/v2/ITD000000001470624/COVER/cover1.jpg?no_404_img=Y</t>
  </si>
  <si>
    <t>950</t>
  </si>
  <si>
    <t>ИСТОРИЧЕСКИЙ РОМАН</t>
  </si>
  <si>
    <t>ЗАРУБЕЖНЫЙ ИСТОРИЧЕСКИЙ РОМАН</t>
  </si>
  <si>
    <t>978-5-04-247941-0</t>
  </si>
  <si>
    <t>9785042479410</t>
  </si>
  <si>
    <t>Биркхед Эдит</t>
  </si>
  <si>
    <t>Салмин Валерий Александрович</t>
  </si>
  <si>
    <t>The tale of terror: a study of the Gothic romance</t>
  </si>
  <si>
    <t>ITD000000001470624</t>
  </si>
  <si>
    <t>https://api3.eksmo.ru/v3/xlsxPricelist/annotation/?NOMCODE=ITD000000001470624&amp;key=e85257a6e63a7e36f8b1efc7dc1094c5</t>
  </si>
  <si>
    <t>https://cdn.eksmo.ru/v2/ITD000000001470624/PDF/ITD000000001470624.pdf</t>
  </si>
  <si>
    <t>Зарубежная классическая проза</t>
  </si>
  <si>
    <t>Полгода в красной России. Репортаж американской журналистки из страны большевиков</t>
  </si>
  <si>
    <t>Брайант Л.</t>
  </si>
  <si>
    <t>https://cdn.eksmo.ru/v2/ITD000000001457452/COVER/cover1.jpg?no_404_img=Y</t>
  </si>
  <si>
    <t>978-5-04-227095-6</t>
  </si>
  <si>
    <t>9785042270956</t>
  </si>
  <si>
    <t>Брайант Луиза</t>
  </si>
  <si>
    <t>Иванов Дмитрий</t>
  </si>
  <si>
    <t>Six Red Months in Moscow: An Observer's Account of Russia Before and During the Proletarian Dictatorship</t>
  </si>
  <si>
    <t>ITD000000001457452</t>
  </si>
  <si>
    <t>https://api3.eksmo.ru/v3/xlsxPricelist/annotation/?NOMCODE=ITD000000001457452&amp;key=e85257a6e63a7e36f8b1efc7dc1094c5</t>
  </si>
  <si>
    <t>https://cdn.eksmo.ru/v2/ITD000000001457452/PDF/ITD000000001457452.pdf</t>
  </si>
  <si>
    <t>Предсказать всё</t>
  </si>
  <si>
    <t>Чиверс Т.</t>
  </si>
  <si>
    <t>https://cdn.eksmo.ru/v2/ITD000000001416994/COVER/cover1.jpg?no_404_img=Y</t>
  </si>
  <si>
    <t>ЕСТЕСТВЕННЫЕ НАУКИ</t>
  </si>
  <si>
    <t>МАТЕМАТИКА. МАТЕМАТИЧЕСКИЕ НАУКИ</t>
  </si>
  <si>
    <t>978-5-04-218797-1</t>
  </si>
  <si>
    <t>9785042187971</t>
  </si>
  <si>
    <t>Чиверс Том</t>
  </si>
  <si>
    <t>Everything is Predictable</t>
  </si>
  <si>
    <t>ITD000000001416994</t>
  </si>
  <si>
    <t>https://api3.eksmo.ru/v3/xlsxPricelist/annotation/?NOMCODE=ITD000000001416994&amp;key=e85257a6e63a7e36f8b1efc7dc1094c5</t>
  </si>
  <si>
    <t>https://cdn.eksmo.ru/v2/ITD000000001416994/PDF/ITD000000001416994.pdf</t>
  </si>
  <si>
    <t>Расходящиеся тропы</t>
  </si>
  <si>
    <t>Сенников Е.</t>
  </si>
  <si>
    <t>https://cdn.eksmo.ru/v2/ITD000000001470617/COVER/cover1.jpg?no_404_img=Y</t>
  </si>
  <si>
    <t>978-5-04-232042-2</t>
  </si>
  <si>
    <t>9785042320422</t>
  </si>
  <si>
    <t>Сенников Егор</t>
  </si>
  <si>
    <t>ITD000000001470617</t>
  </si>
  <si>
    <t>https://api3.eksmo.ru/v3/xlsxPricelist/annotation/?NOMCODE=ITD000000001470617&amp;key=e85257a6e63a7e36f8b1efc7dc1094c5</t>
  </si>
  <si>
    <t>https://cdn.eksmo.ru/v2/ITD000000001470617/PDF/ITD000000001470617.pdf</t>
  </si>
  <si>
    <t>Свобода оставаться. Философия свободы после конца будущего</t>
  </si>
  <si>
    <t>Редекер Е.</t>
  </si>
  <si>
    <t>https://cdn.eksmo.ru/v2/ITD000000001436374/COVER/cover1.jpg?no_404_img=Y</t>
  </si>
  <si>
    <t>978-5-04-218844-2</t>
  </si>
  <si>
    <t>9785042188442</t>
  </si>
  <si>
    <t>Редекер Ева фон</t>
  </si>
  <si>
    <t>Право оставаться</t>
  </si>
  <si>
    <t>ITD000000001436374</t>
  </si>
  <si>
    <t>https://api3.eksmo.ru/v3/xlsxPricelist/annotation/?NOMCODE=ITD000000001436374&amp;key=e85257a6e63a7e36f8b1efc7dc1094c5</t>
  </si>
  <si>
    <t>https://cdn.eksmo.ru/v2/ITD000000001436374/PDF/ITD000000001436374.pdf</t>
  </si>
  <si>
    <t>Свобода сновидений</t>
  </si>
  <si>
    <t>Бондаренко С., Богуславский Ю.</t>
  </si>
  <si>
    <t>https://cdn.eksmo.ru/v2/ITD000000001475569/COVER/cover1.jpg?no_404_img=Y</t>
  </si>
  <si>
    <t>КОМИКСЫ</t>
  </si>
  <si>
    <t>978-5-04-234627-9</t>
  </si>
  <si>
    <t>9785042346279</t>
  </si>
  <si>
    <t>210х210</t>
  </si>
  <si>
    <t>90x90/16*</t>
  </si>
  <si>
    <t>Бондаренко Сергей, Богуславский Юрий</t>
  </si>
  <si>
    <t>ITD000000001475569</t>
  </si>
  <si>
    <t>https://api3.eksmo.ru/v3/xlsxPricelist/annotation/?NOMCODE=ITD000000001475569&amp;key=e85257a6e63a7e36f8b1efc7dc1094c5</t>
  </si>
  <si>
    <t>https://cdn.eksmo.ru/v2/ITD000000001475569/PDF/ITD000000001475569.pdf</t>
  </si>
  <si>
    <t>Комиксы</t>
  </si>
  <si>
    <t>Графический роман</t>
  </si>
  <si>
    <t>Стертые с холста. О женщинах, изменивших мир искусства</t>
  </si>
  <si>
    <t>Чарни Н.</t>
  </si>
  <si>
    <t>https://cdn.eksmo.ru/v2/ITD000000001433163/COVER/cover1.jpg?no_404_img=Y</t>
  </si>
  <si>
    <t>3 485</t>
  </si>
  <si>
    <t>978-5-04-217420-9</t>
  </si>
  <si>
    <t>9785042174209</t>
  </si>
  <si>
    <t>Чарни Ной</t>
  </si>
  <si>
    <t>Brushed aside</t>
  </si>
  <si>
    <t>ITD000000001433163</t>
  </si>
  <si>
    <t>https://api3.eksmo.ru/v3/xlsxPricelist/annotation/?NOMCODE=ITD000000001433163&amp;key=e85257a6e63a7e36f8b1efc7dc1094c5</t>
  </si>
  <si>
    <t>https://cdn.eksmo.ru/v2/ITD000000001433163/PDF/ITD000000001433163.pdf</t>
  </si>
  <si>
    <t>Биографии и мемуары деятелей культуры и искусства</t>
  </si>
  <si>
    <t>Страна возможностей</t>
  </si>
  <si>
    <t>Бордунов Р.</t>
  </si>
  <si>
    <t>https://cdn.eksmo.ru/v2/ITD000000001486288/COVER/cover1.jpg?no_404_img=Y</t>
  </si>
  <si>
    <t>978-5-04-240013-1</t>
  </si>
  <si>
    <t>9785042400131</t>
  </si>
  <si>
    <t>Бордунов Рома</t>
  </si>
  <si>
    <t>ITD000000001486288</t>
  </si>
  <si>
    <t>https://api3.eksmo.ru/v3/xlsxPricelist/annotation/?NOMCODE=ITD000000001486288&amp;key=e85257a6e63a7e36f8b1efc7dc1094c5</t>
  </si>
  <si>
    <t>https://cdn.eksmo.ru/v2/ITD000000001486288/PDF/ITD000000001486288.pdf</t>
  </si>
  <si>
    <t>Стройка века: Философское осмысление Minecraft, главной игры современности</t>
  </si>
  <si>
    <t>Ветушинский А.С.</t>
  </si>
  <si>
    <t>https://cdn.eksmo.ru/v2/ITD000000001436166/COVER/cover1.jpg?no_404_img=Y</t>
  </si>
  <si>
    <t>921</t>
  </si>
  <si>
    <t>978-5-04-218803-9</t>
  </si>
  <si>
    <t>9785042188039</t>
  </si>
  <si>
    <t>Ветушинский Александр Сергеевич</t>
  </si>
  <si>
    <t>ITD000000001436166</t>
  </si>
  <si>
    <t>12+</t>
  </si>
  <si>
    <t>https://api3.eksmo.ru/v3/xlsxPricelist/annotation/?NOMCODE=ITD000000001436166&amp;key=e85257a6e63a7e36f8b1efc7dc1094c5</t>
  </si>
  <si>
    <t>https://cdn.eksmo.ru/v2/ITD000000001436166/PDF/ITD000000001436166.pdf</t>
  </si>
  <si>
    <t>Досуг. Хобби</t>
  </si>
  <si>
    <t>Игры. Развлечения</t>
  </si>
  <si>
    <t>Федиатрия 2. Как не залечить ребенка</t>
  </si>
  <si>
    <t>Катасонов Ф.</t>
  </si>
  <si>
    <t>https://cdn.eksmo.ru/v2/ITD000000001457457/COVER/cover1.jpg?no_404_img=Y</t>
  </si>
  <si>
    <t>ЗДОРОВЬЕ. ПОПУЛЯРНАЯ МЕДИЦИНА</t>
  </si>
  <si>
    <t>ПОПУЛЯРНАЯ И НЕТРАДИЦИОННАЯ МЕДИЦИНА. БЕРЕМЕННОСТЬ И РОДЫ. ЛЕЧЕБНАЯ КОСМЕТИКА И ЛЕЧЕБНОЕ ПИТАНИЕ. ДИЕТЫ. ЗДОРОВЫЙ ОБРАЗ ЖИЗНИ</t>
  </si>
  <si>
    <t>978-5-04-227100-7</t>
  </si>
  <si>
    <t>9785042271007</t>
  </si>
  <si>
    <t>Катасонов Фёдор</t>
  </si>
  <si>
    <t>ITD000000001457457</t>
  </si>
  <si>
    <t>https://api3.eksmo.ru/v3/xlsxPricelist/annotation/?NOMCODE=ITD000000001457457&amp;key=e85257a6e63a7e36f8b1efc7dc1094c5</t>
  </si>
  <si>
    <t>https://cdn.eksmo.ru/v2/ITD000000001457457/PDF/ITD000000001457457.pdf</t>
  </si>
  <si>
    <t>Медицина и здоровье</t>
  </si>
  <si>
    <t>Педиатрия</t>
  </si>
  <si>
    <t>Популярные издания для родителей</t>
  </si>
  <si>
    <t>Филин Флако: История самой знаменитой птицы в мире</t>
  </si>
  <si>
    <t>Гесснер Д.</t>
  </si>
  <si>
    <t>https://cdn.eksmo.ru/v2/ITD000000001457451/COVER/cover1.jpg?no_404_img=Y</t>
  </si>
  <si>
    <t>НАУКИ О ЗЕМЛЕ</t>
  </si>
  <si>
    <t>978-5-04-227093-2</t>
  </si>
  <si>
    <t>9785042270932</t>
  </si>
  <si>
    <t>Гесснер Дэвид</t>
  </si>
  <si>
    <t>ITD000000001457451</t>
  </si>
  <si>
    <t>https://api3.eksmo.ru/v3/xlsxPricelist/annotation/?NOMCODE=ITD000000001457451&amp;key=e85257a6e63a7e36f8b1efc7dc1094c5</t>
  </si>
  <si>
    <t>https://cdn.eksmo.ru/v2/ITD000000001457451/PDF/ITD000000001457451.pdf</t>
  </si>
  <si>
    <t>Естественные науки. Математика</t>
  </si>
  <si>
    <t>Науки о Земле. Экология</t>
  </si>
  <si>
    <t>Хижина. Как я сколотил себе новую жизнь</t>
  </si>
  <si>
    <t>Хатчинсон П.</t>
  </si>
  <si>
    <t>https://cdn.eksmo.ru/v2/ITD000000001457453/COVER/cover1.jpg?no_404_img=Y</t>
  </si>
  <si>
    <t>978-5-04-227096-3</t>
  </si>
  <si>
    <t>9785042270963</t>
  </si>
  <si>
    <t>Хатчинсон Патрик</t>
  </si>
  <si>
    <t>Мышковская Анна Ильинична</t>
  </si>
  <si>
    <t>CABIN: Off the Grid Adventures with a Clueless Craftsman</t>
  </si>
  <si>
    <t>ITD000000001457453</t>
  </si>
  <si>
    <t>https://api3.eksmo.ru/v3/xlsxPricelist/annotation/?NOMCODE=ITD000000001457453&amp;key=e85257a6e63a7e36f8b1efc7dc1094c5</t>
  </si>
  <si>
    <t>https://cdn.eksmo.ru/v2/ITD000000001457453/PDF/ITD000000001457453.pdf</t>
  </si>
  <si>
    <t>Чувство дома</t>
  </si>
  <si>
    <t>Шрайбер Д.</t>
  </si>
  <si>
    <t>https://cdn.eksmo.ru/v2/ITD000000001428538/COVER/cover1.jpg?no_404_img=Y</t>
  </si>
  <si>
    <t>ФИЛОСОФИЯ. ЛОГИКА. ЭТИКА. ЭСТЕТИКА</t>
  </si>
  <si>
    <t>978-5-04-218800-8</t>
  </si>
  <si>
    <t>9785042188008</t>
  </si>
  <si>
    <t>Шрайбер Даниэль</t>
  </si>
  <si>
    <t>ITD000000001428538</t>
  </si>
  <si>
    <t>https://api3.eksmo.ru/v3/xlsxPricelist/annotation/?NOMCODE=ITD000000001428538&amp;key=e85257a6e63a7e36f8b1efc7dc1094c5</t>
  </si>
  <si>
    <t>https://cdn.eksmo.ru/v2/ITD000000001428538/PDF/ITD000000001428538.pdf</t>
  </si>
  <si>
    <t>Философия</t>
  </si>
  <si>
    <t>Эмигрантские дневники. 1938 — 1955</t>
  </si>
  <si>
    <t>Брехт Бертольт</t>
  </si>
  <si>
    <t>https://cdn.eksmo.ru/v2/ITD000000001412103/COVER/cover1.jpg?no_404_img=Y</t>
  </si>
  <si>
    <t>2 742</t>
  </si>
  <si>
    <t>978-5-04-239854-4</t>
  </si>
  <si>
    <t>9785042398544</t>
  </si>
  <si>
    <t>Бороздинова Зоя Викторовна</t>
  </si>
  <si>
    <t>Arbeitsjournal 1938-1955</t>
  </si>
  <si>
    <t>ITD000000001412103</t>
  </si>
  <si>
    <t>https://api3.eksmo.ru/v3/xlsxPricelist/annotation/?NOMCODE=ITD000000001412103&amp;key=e85257a6e63a7e36f8b1efc7dc1094c5</t>
  </si>
  <si>
    <t>https://cdn.eksmo.ru/v2/ITD000000001412103/PDF/ITD000000001412103.pdf</t>
  </si>
  <si>
    <t>Великая долина</t>
  </si>
  <si>
    <t>Мейс М.</t>
  </si>
  <si>
    <t>Individuum. Sub</t>
  </si>
  <si>
    <t>https://cdn.eksmo.ru/v2/ITD000000001470618/COVER/cover1.jpg?no_404_img=Y</t>
  </si>
  <si>
    <t>1 337</t>
  </si>
  <si>
    <t>978-5-04-232043-9</t>
  </si>
  <si>
    <t>9785042320439</t>
  </si>
  <si>
    <t>Мейс Морган</t>
  </si>
  <si>
    <t>Зыгмонт Алексей</t>
  </si>
  <si>
    <t>ITD000000001470618</t>
  </si>
  <si>
    <t>https://api3.eksmo.ru/v3/xlsxPricelist/annotation/?NOMCODE=ITD000000001470618&amp;key=e85257a6e63a7e36f8b1efc7dc1094c5</t>
  </si>
  <si>
    <t>https://cdn.eksmo.ru/v2/ITD000000001470618/PDF/ITD000000001470618.pdf</t>
  </si>
  <si>
    <t>IndS</t>
  </si>
  <si>
    <t>Изобразительное искусство</t>
  </si>
  <si>
    <t>Один и ОК</t>
  </si>
  <si>
    <t>https://cdn.eksmo.ru/v2/ITD000000001484620/COVER/cover1.jpg?no_404_img=Y</t>
  </si>
  <si>
    <t>ХУДОЖЕСТВЕННО-ДОКУМЕНТАЛЬНАЯ ПУБЛИЦИСТИКА</t>
  </si>
  <si>
    <t>978-5-04-238957-3</t>
  </si>
  <si>
    <t>9785042389573</t>
  </si>
  <si>
    <t>Allein</t>
  </si>
  <si>
    <t>ITD000000001484620</t>
  </si>
  <si>
    <t>https://api3.eksmo.ru/v3/xlsxPricelist/annotation/?NOMCODE=ITD000000001484620&amp;key=e85257a6e63a7e36f8b1efc7dc1094c5</t>
  </si>
  <si>
    <t>https://cdn.eksmo.ru/v2/ITD000000001484620/PDF/ITD000000001484620.pdf</t>
  </si>
  <si>
    <t>Мясорубка. Как Россия полюбила кровавый спорт. С автографом</t>
  </si>
  <si>
    <t>Багаева Р.А., Бугаенко М., Алёхин А.Е.</t>
  </si>
  <si>
    <t>Individuum. Внесерийное</t>
  </si>
  <si>
    <t>https://cdn.eksmo.ru/v2/ITD000000001448739/COVER/cover1.jpg?no_404_img=Y</t>
  </si>
  <si>
    <t>1 089</t>
  </si>
  <si>
    <t>СПОРТ. ФИТНЕС. ОХОТА И РЫБАЛКА</t>
  </si>
  <si>
    <t>СПОРТ. ФИТНЕС. БОЕВЫЕ ИСКУССТВА. ВЫЖИВАНИЕ В ЭКСТРЕМАЛЬНЫХ СИТУАЦИЯХ</t>
  </si>
  <si>
    <t>978-5-04-223310-4</t>
  </si>
  <si>
    <t>9785042233104</t>
  </si>
  <si>
    <t>ITD000000001448739</t>
  </si>
  <si>
    <t>https://api3.eksmo.ru/v3/xlsxPricelist/annotation/?NOMCODE=ITD000000001448739&amp;key=e85257a6e63a7e36f8b1efc7dc1094c5</t>
  </si>
  <si>
    <t>https://cdn.eksmo.ru/v2/ITD000000001448739/COVER/dopfoto01.jpg?no_404_img=Y</t>
  </si>
  <si>
    <t>IndВн</t>
  </si>
  <si>
    <t>Спорт. Самооборона</t>
  </si>
  <si>
    <t>Сердце по Брайлю</t>
  </si>
  <si>
    <t>Шамблен Ж.</t>
  </si>
  <si>
    <t>Popcorn Books.</t>
  </si>
  <si>
    <t>https://cdn.eksmo.ru/v2/ITD000000001445171/COVER/cover1.jpg?no_404_img=Y</t>
  </si>
  <si>
    <t>3 039</t>
  </si>
  <si>
    <t>978-5-04-226863-2</t>
  </si>
  <si>
    <t>9785042268632</t>
  </si>
  <si>
    <t>235х310</t>
  </si>
  <si>
    <t>70x100/8</t>
  </si>
  <si>
    <t>7БЦ</t>
  </si>
  <si>
    <t>Гаврилова Мария Бахрулоевна</t>
  </si>
  <si>
    <t>Шамблен Жорис</t>
  </si>
  <si>
    <t>Мкртчян Сона Папиковна</t>
  </si>
  <si>
    <t>Coeur en Braille Volume 1</t>
  </si>
  <si>
    <t>ITD000000001445171</t>
  </si>
  <si>
    <t>https://api3.eksmo.ru/v3/xlsxPricelist/annotation/?NOMCODE=ITD000000001445171&amp;key=e85257a6e63a7e36f8b1efc7dc1094c5</t>
  </si>
  <si>
    <t>https://cdn.eksmo.ru/v2/ITD000000001445171/PDF/ITD000000001445171.pdf</t>
  </si>
  <si>
    <t>PopcBooks</t>
  </si>
  <si>
    <t>Западные комиксы</t>
  </si>
  <si>
    <t>Европейские комиксы</t>
  </si>
  <si>
    <t>Звонок для родителя</t>
  </si>
  <si>
    <t>Кристина Сандалова</t>
  </si>
  <si>
    <t>Чижик. Нон-фикшн</t>
  </si>
  <si>
    <t>https://cdn.eksmo.ru/v2/ITD000000001455138/COVER/cover1.jpg?no_404_img=Y</t>
  </si>
  <si>
    <t>380</t>
  </si>
  <si>
    <t>ПОПУЛЯРНАЯ ПСИХОЛОГИЯ</t>
  </si>
  <si>
    <t>МЕТОДИКИ И СОВЕТЫ РОДИТЕЛЯМ ПО ВОСПИТАНИЮ ДЕТЕЙ. КОРРЕКЦИОННАЯ ПЕДАГОГИКА.</t>
  </si>
  <si>
    <t>978-5-04-226213-5</t>
  </si>
  <si>
    <t>9785042262135</t>
  </si>
  <si>
    <t>ITD000000001455138</t>
  </si>
  <si>
    <t>https://api3.eksmo.ru/v3/xlsxPricelist/annotation/?NOMCODE=ITD000000001455138&amp;key=e85257a6e63a7e36f8b1efc7dc1094c5</t>
  </si>
  <si>
    <t>https://cdn.eksmo.ru/v2/ITD000000001455138/PDF/ITD000000001455138.pdf</t>
  </si>
  <si>
    <t>ЧжНонФикшн</t>
  </si>
  <si>
    <t>Психология</t>
  </si>
  <si>
    <t>Детская психология</t>
  </si>
  <si>
    <t>Психологические особенности детского возраста</t>
  </si>
  <si>
    <t>Пес со мной. Как понять собаку и сделать ее счастливой</t>
  </si>
  <si>
    <t>Карина Пинтийская и Мария Мизерницкая</t>
  </si>
  <si>
    <t>https://cdn.eksmo.ru/v2/ITD000000001455139/COVER/cover1.jpg?no_404_img=Y</t>
  </si>
  <si>
    <t>САД. ОГОРОД. ЖИВОТНЫЕ И РАСТЕНИЯ</t>
  </si>
  <si>
    <t>ДОМАШНИЕ ЖИВОТНЫЕ. АКВАРИУМ. ПТИЦЫ. НАСЕКОМЫЕ. ПЧЕЛОВОДСТВО</t>
  </si>
  <si>
    <t>978-5-04-226214-2</t>
  </si>
  <si>
    <t>9785042262142</t>
  </si>
  <si>
    <t>ITD000000001455139</t>
  </si>
  <si>
    <t>https://api3.eksmo.ru/v3/xlsxPricelist/annotation/?NOMCODE=ITD000000001455139&amp;key=e85257a6e63a7e36f8b1efc7dc1094c5</t>
  </si>
  <si>
    <t>https://cdn.eksmo.ru/v2/ITD000000001455139/PDF/ITD000000001455139.pdf</t>
  </si>
  <si>
    <t>Домашние животные. Аквариум</t>
  </si>
  <si>
    <t>Собаки</t>
  </si>
  <si>
    <t>Хватит это терпеть. Как выбрать психотерапевта и научиться с ним работать</t>
  </si>
  <si>
    <t>Антон Вотрин, Алексей Дёмин, Настасья Соломина</t>
  </si>
  <si>
    <t>https://cdn.eksmo.ru/v2/ITD000000001455213/COVER/cover1.jpg?no_404_img=Y</t>
  </si>
  <si>
    <t>ПСИХОЛОГИЯ. ПЕДАГОГИКА</t>
  </si>
  <si>
    <t>978-5-04-227835-8</t>
  </si>
  <si>
    <t>9785042278358</t>
  </si>
  <si>
    <t>ITD000000001455213</t>
  </si>
  <si>
    <t>https://cdn.eksmo.ru/v2/ITD000000001455213/PDF/ITD000000001455213.pdf</t>
  </si>
  <si>
    <t>Общая психология. Психотерапия</t>
  </si>
  <si>
    <t>Психотерапия</t>
  </si>
  <si>
    <t>Читай не хочу. Что мешает ребенку полюбить  книги</t>
  </si>
  <si>
    <t>Раппопорт К.</t>
  </si>
  <si>
    <t>https://cdn.eksmo.ru/v2/ITD000000001455214/COVER/cover1.jpg?no_404_img=Y</t>
  </si>
  <si>
    <t>978-5-04-227836-5</t>
  </si>
  <si>
    <t>9785042278365</t>
  </si>
  <si>
    <t>ITD000000001455214</t>
  </si>
  <si>
    <t>6+</t>
  </si>
  <si>
    <t>https://api3.eksmo.ru/v3/xlsxPricelist/annotation/?NOMCODE=ITD000000001455214&amp;key=e85257a6e63a7e36f8b1efc7dc1094c5</t>
  </si>
  <si>
    <t>https://cdn.eksmo.ru/v2/ITD000000001455214/PDF/ITD000000001455214.pdf</t>
  </si>
  <si>
    <t>Психология воспитания и обучения детей</t>
  </si>
  <si>
    <t>Что вы втираете. Как научиться выбирать косметику, которая работает</t>
  </si>
  <si>
    <t>Мария Атчикова</t>
  </si>
  <si>
    <t>https://cdn.eksmo.ru/v2/ITD000000001455215/COVER/cover1.jpg?no_404_img=Y</t>
  </si>
  <si>
    <t>МОДА, СТИЛЬ, КРАСОТА, ЭТИКЕТ. ЭРОТИКА И СЕКС</t>
  </si>
  <si>
    <t>МОДА, СТИЛЬ, ОДЕЖДА, КОСМЕТИКА, МАКИЯЖ, МАНИКЮР, ПРИЧЕСКИ. ЭТИКЕТ</t>
  </si>
  <si>
    <t>978-5-04-227837-2</t>
  </si>
  <si>
    <t>9785042278372</t>
  </si>
  <si>
    <t>ITD000000001455215</t>
  </si>
  <si>
    <t>https://api3.eksmo.ru/v3/xlsxPricelist/annotation/?NOMCODE=ITD000000001455215&amp;key=e85257a6e63a7e36f8b1efc7dc1094c5</t>
  </si>
  <si>
    <t>https://cdn.eksmo.ru/v2/ITD000000001455215/PDF/ITD000000001455215.pdf</t>
  </si>
  <si>
    <t>Красота. Мода. Этикет</t>
  </si>
  <si>
    <t>Макияж. Уход за кожей. Парфюмерия</t>
  </si>
  <si>
    <t>Уважаемые клиенты!</t>
  </si>
  <si>
    <t>Наш прайс-лист имеет довольно сложное устройство ввиду стремления издательства</t>
  </si>
  <si>
    <t>к повышению уровня обслуживания клиентов и обеспечению приёма Ваших заказов по прайсу.</t>
  </si>
  <si>
    <t>Поэтому, просим Вас ознакомиться с настоящей инструкцией и не нарушать целостности</t>
  </si>
  <si>
    <r>
      <t>файла прайс-листа.</t>
    </r>
    <r>
      <rPr>
        <rFont val="Arial"/>
        <charset val="204"/>
        <family val="2"/>
        <color indexed="10"/>
        <sz val="14"/>
      </rPr>
      <t xml:space="preserve"> В частности, просим Вас:</t>
    </r>
  </si>
  <si>
    <t>!! не удалять из прайса-листа и не добавлять вручную колонки и строки;</t>
  </si>
  <si>
    <t>!! вносить количества к заказу только в специально предназначенные колонки (они выделены желтым):</t>
  </si>
  <si>
    <r>
      <t xml:space="preserve">   </t>
    </r>
    <r>
      <rPr>
        <rFont val="Arial"/>
        <charset val="204"/>
        <family val="2"/>
        <b/>
        <color indexed="10"/>
        <sz val="14"/>
      </rPr>
      <t>«Заказ, штук»</t>
    </r>
    <r>
      <rPr>
        <rFont val="Arial"/>
        <charset val="204"/>
        <family val="2"/>
        <color indexed="10"/>
        <sz val="14"/>
      </rPr>
      <t xml:space="preserve">, </t>
    </r>
    <r>
      <rPr>
        <rFont val="Arial"/>
        <charset val="204"/>
        <family val="2"/>
        <b/>
        <color indexed="10"/>
        <sz val="14"/>
      </rPr>
      <t>«Заказ, пачек»</t>
    </r>
    <r>
      <rPr>
        <rFont val="Arial"/>
        <charset val="204"/>
        <family val="2"/>
        <color indexed="10"/>
        <sz val="14"/>
      </rPr>
      <t>, не вносите в них буквы и другую постороннюю информацию;</t>
    </r>
  </si>
  <si>
    <t>!! никаким другим образом не модифицировать прайс, не менять его структуру, колонки и т.д.;</t>
  </si>
  <si>
    <t>В противном случае мы не гарантируем быструю и корректную обработку заказа!</t>
  </si>
  <si>
    <t>В прайс-листе работают стандартные возможности Excel для поиска информации:</t>
  </si>
  <si>
    <t>поиск по колонкам и строкам (Ctrl-F), фильтры по всем колонкам прайс-листа: «Автор», «Серия» и т.д.</t>
  </si>
  <si>
    <t>В конце работы Вы можете очиcтить файл заказа от лишних (незаказанных) позиций,</t>
  </si>
  <si>
    <t>а также сохранить его перед отправкой менеджеру.</t>
  </si>
  <si>
    <t xml:space="preserve">Удаление незаказанных позиций позволит, уменьшив размер получившегося файла, обеспечить </t>
  </si>
  <si>
    <t>его беспрепятственное прохождение по электронной почте,</t>
  </si>
  <si>
    <t xml:space="preserve">сэкономить место на Вашем компьютере, ускорить обработку вашего заказа в «Эксмо». </t>
  </si>
  <si>
    <t>Желаем Вам приятной работы!</t>
  </si>
  <si>
    <t>Глоссарий прайс-листа.</t>
  </si>
  <si>
    <r>
      <rPr>
        <rFont val="Arial"/>
        <charset val="204"/>
        <family val="2"/>
        <b/>
        <sz val="12"/>
      </rPr>
      <t xml:space="preserve">Категория ликвидности </t>
    </r>
    <r>
      <rPr>
        <rFont val="Arial"/>
        <charset val="204"/>
        <family val="2"/>
        <sz val="12"/>
      </rPr>
      <t>- в издательстве используется 10-ти бальная шкала ликвидности, которая рассчитывается</t>
    </r>
  </si>
  <si>
    <t xml:space="preserve">на основе всех суммарных отгрузок за последний месяц. Где 1 - наиболее ликвидная позиция, </t>
  </si>
  <si>
    <r>
      <t>10- наименее ликвидная позиция.</t>
    </r>
    <r>
      <rPr>
        <rFont val="Arial"/>
        <charset val="204"/>
        <family val="2"/>
        <i/>
        <sz val="11"/>
      </rPr>
      <t xml:space="preserve">  (Информация обновляется еженедельно)</t>
    </r>
  </si>
  <si>
    <t>Страт серия и Старт1 - стратегические проекты издательства, с высоким рекламным бюджетом</t>
  </si>
  <si>
    <r>
      <rPr>
        <rFont val="Arial"/>
        <charset val="204"/>
        <family val="2"/>
        <b/>
        <sz val="12"/>
      </rPr>
      <t>ФА / РЛ</t>
    </r>
    <r>
      <rPr>
        <rFont val="Arial"/>
        <charset val="204"/>
        <family val="2"/>
        <sz val="12"/>
      </rPr>
      <t>- продукция входит в один из ассортиментных инструментов:</t>
    </r>
  </si>
  <si>
    <t>Фокусный ассортимент или Рейтинг Лонгселлеров.</t>
  </si>
  <si>
    <t>Это высоколиквидные (на текущий момент) книги. (Информация обновляется ежеквартально)</t>
  </si>
  <si>
    <r>
      <rPr>
        <rFont val="Arial"/>
        <charset val="204"/>
        <family val="2"/>
        <b/>
        <sz val="12"/>
      </rPr>
      <t>Сезон продаж/акция</t>
    </r>
    <r>
      <rPr>
        <rFont val="Arial"/>
        <charset val="204"/>
        <family val="2"/>
        <sz val="12"/>
      </rPr>
      <t xml:space="preserve"> - Выделение ассортимента, который участвует в федеральных акциях и пользуется сезонным спросом</t>
    </r>
  </si>
  <si>
    <t>Основные виды сезонов/акций:</t>
  </si>
  <si>
    <t>Весна</t>
  </si>
  <si>
    <t>Дни здоровья</t>
  </si>
  <si>
    <t>Сад - Огород (Пост - Пасха)</t>
  </si>
  <si>
    <t>Детство</t>
  </si>
  <si>
    <t>Лето</t>
  </si>
  <si>
    <t>Школа</t>
  </si>
  <si>
    <t>Бизнес год</t>
  </si>
  <si>
    <t>Календари</t>
  </si>
  <si>
    <t>Психология (Эзотерика)</t>
  </si>
  <si>
    <t>Новый год</t>
  </si>
  <si>
    <t>(Информация обновляется ежемесячно)</t>
  </si>
  <si>
    <r>
      <rPr>
        <rFont val="Arial"/>
        <charset val="204"/>
        <family val="2"/>
        <b/>
        <sz val="12"/>
      </rPr>
      <t xml:space="preserve">Сегмент (кратко) </t>
    </r>
    <r>
      <rPr>
        <rFont val="Arial"/>
        <charset val="204"/>
        <family val="2"/>
        <sz val="12"/>
      </rPr>
      <t xml:space="preserve">- Краткое наименование сегмента, приятое по классификации в издательстве:_x000A_</t>
    </r>
  </si>
  <si>
    <t>ВРЛ - взрослая развлекательная литература</t>
  </si>
  <si>
    <t>ДРЛ - детская развлекательная литература</t>
  </si>
  <si>
    <t>НПЛ - научно-популярная литература</t>
  </si>
  <si>
    <t>ПРЛ - прикладная литература</t>
  </si>
  <si>
    <t>ШЛ - школьная литература</t>
  </si>
  <si>
    <r>
      <rPr>
        <rFont val="Arial"/>
        <charset val="204"/>
        <family val="2"/>
        <b/>
        <sz val="12"/>
      </rPr>
      <t>Вид продукции</t>
    </r>
    <r>
      <rPr>
        <rFont val="Arial"/>
        <charset val="204"/>
        <family val="2"/>
        <sz val="12"/>
      </rPr>
      <t xml:space="preserve"> - Книга, блокнот, календарь, карта, значок, сумка и т.д.</t>
    </r>
  </si>
  <si>
    <r>
      <rPr>
        <rFont val="Arial"/>
        <charset val="204"/>
        <family val="2"/>
        <b/>
        <sz val="12"/>
      </rPr>
      <t>Издательство</t>
    </r>
    <r>
      <rPr>
        <rFont val="Arial"/>
        <charset val="204"/>
        <family val="2"/>
        <sz val="12"/>
      </rPr>
      <t xml:space="preserve"> - название издательства, указываемого в выходных данных книги.</t>
    </r>
  </si>
  <si>
    <r>
      <rPr>
        <rFont val="Arial"/>
        <charset val="204"/>
        <family val="2"/>
        <b/>
        <sz val="12"/>
      </rPr>
      <t xml:space="preserve">Издательский бренд </t>
    </r>
    <r>
      <rPr>
        <rFont val="Arial"/>
        <charset val="204"/>
        <family val="2"/>
        <sz val="12"/>
      </rPr>
      <t>- название издательства, принадлежащего конгломерату.</t>
    </r>
  </si>
  <si>
    <t xml:space="preserve">Т.е. импринт (англ. imprint)  - подразделение издательства или бренд, под которым издательство выпускает некоторые из</t>
  </si>
  <si>
    <t>своих печатных изданий.</t>
  </si>
  <si>
    <r>
      <rPr>
        <rFont val="Arial"/>
        <charset val="204"/>
        <family val="2"/>
        <b/>
        <sz val="12"/>
      </rPr>
      <t>Переплет</t>
    </r>
    <r>
      <rPr>
        <rFont val="Arial"/>
        <charset val="204"/>
        <family val="2"/>
        <sz val="12"/>
      </rPr>
      <t xml:space="preserve"> -  в издательстве принято следующее условное обозначение видов перептов:</t>
    </r>
  </si>
  <si>
    <t>7, 7Б, 7Бц, 7-инт - твердые переплеты</t>
  </si>
  <si>
    <t>3 - мягкий переплет</t>
  </si>
  <si>
    <t>5 - плотный 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</si>
</sst>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#,##0.000"/>
    <numFmt numFmtId="181" formatCode="#,##0.00[$р.-419]"/>
    <numFmt numFmtId="185" formatCode="dd/mm/yyyy;@"/>
    <numFmt numFmtId="189" formatCode="[$-F800]dddd\,\ mmmm\ dd\,\ yyyy"/>
    <numFmt numFmtId="193" formatCode="0.000"/>
  </numFmts>
  <fonts count="31">
    <font>
      <sz val="10"/>
      <name val="Arial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MS Sans Serif"/>
      <family val="2"/>
      <charset val="204"/>
    </font>
    <font>
      <sz val="10"/>
      <color indexed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12"/>
      <name val="Arial"/>
      <family val="2"/>
      <charset val="204"/>
    </font>
    <font>
      <sz val="14"/>
      <color indexed="12"/>
      <name val="Arial"/>
      <family val="2"/>
      <charset val="204"/>
    </font>
    <font>
      <sz val="14"/>
      <color indexed="10"/>
      <name val="Arial"/>
      <family val="2"/>
      <charset val="204"/>
    </font>
    <font>
      <u/>
      <sz val="14"/>
      <color indexed="10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MS Sans Serif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1700C0"/>
      <name val="Arial"/>
      <family val="2"/>
      <charset val="204"/>
    </font>
    <font>
      <sz val="12"/>
      <color rgb="FF170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E1EC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applyNumberFormat="0" fontId="5" applyFont="1" fillId="0" applyFill="0" borderId="0" applyBorder="0" applyProtection="0" applyAlignment="0"/>
    <xf numFmtId="0" fontId="3" applyFont="1" fillId="0" borderId="0"/>
    <xf numFmtId="0" applyNumberFormat="0" fontId="25" applyFont="1" fillId="5" applyFill="1" borderId="0" applyBorder="0" applyProtection="0" applyAlignment="0"/>
  </cellStyleXfs>
  <cellXfs count="170">
    <xf numFmtId="0" fontId="0" fillId="0" borderId="0" xfId="0"/>
    <xf numFmtId="49" applyNumberFormat="1" fontId="3" applyFont="1" fillId="0" applyFill="1" borderId="0" applyBorder="1" xfId="0" applyProtection="1" applyAlignment="1">
      <alignment horizontal="left"/>
      <protection hidden="1"/>
    </xf>
    <xf numFmtId="49" applyNumberFormat="1" fontId="3" applyFont="1" fillId="0" applyFill="1" borderId="0" applyBorder="1" xfId="0" applyProtection="1" applyAlignment="1">
      <alignment horizontal="center"/>
      <protection hidden="1"/>
    </xf>
    <xf numFmtId="0" fontId="3" applyFont="1" fillId="0" applyFill="1" borderId="0" xfId="0" applyProtection="1" applyAlignment="1">
      <protection hidden="1"/>
    </xf>
    <xf numFmtId="49" applyNumberFormat="1" fontId="8" applyFont="1" fillId="0" applyFill="1" borderId="0" applyBorder="1" xfId="0" applyProtection="1" applyAlignment="1">
      <alignment horizontal="left"/>
      <protection hidden="1"/>
    </xf>
    <xf numFmtId="49" applyNumberFormat="1" fontId="9" applyFont="1" fillId="0" applyFill="1" borderId="0" applyBorder="1" xfId="1" applyProtection="1" applyAlignment="1">
      <protection hidden="1"/>
    </xf>
    <xf numFmtId="49" applyNumberFormat="1" fontId="8" applyFont="1" fillId="0" applyFill="1" borderId="0" applyBorder="1" xfId="0" applyProtection="1" applyAlignment="1">
      <alignment vertical="top"/>
      <protection hidden="1"/>
    </xf>
    <xf numFmtId="49" applyNumberFormat="1" fontId="7" applyFont="1" fillId="0" applyFill="1" borderId="0" applyBorder="1" xfId="0" applyProtection="1" applyAlignment="1">
      <alignment horizontal="left"/>
      <protection hidden="1"/>
    </xf>
    <xf numFmtId="0" fontId="13" applyFont="1" fillId="0" borderId="0" xfId="0"/>
    <xf numFmtId="0" fontId="14" applyFont="1" fillId="0" borderId="0" xfId="0"/>
    <xf numFmtId="0" fontId="15" applyFont="1" fillId="0" borderId="0" xfId="0"/>
    <xf numFmtId="0" fontId="16" applyFont="1" fillId="0" borderId="0" xfId="0"/>
    <xf numFmtId="0" fontId="15" applyFont="1" fillId="2" applyFill="1" borderId="0" xfId="0"/>
    <xf numFmtId="0" fontId="0" fillId="2" applyFill="1" borderId="0" xfId="0"/>
    <xf numFmtId="0" fontId="17" applyFont="1" fillId="0" borderId="0" xfId="0"/>
    <xf numFmtId="0" fontId="18" applyFont="1" fillId="0" borderId="0" xfId="0"/>
    <xf numFmtId="49" applyNumberFormat="1" fontId="3" applyFont="1" fillId="0" applyFill="1" borderId="1" applyBorder="1" xfId="0" applyProtection="1" applyAlignment="1">
      <alignment horizontal="left"/>
      <protection hidden="1"/>
    </xf>
    <xf numFmtId="49" applyNumberFormat="1" fontId="3" applyFont="1" fillId="0" applyFill="1" borderId="1" applyBorder="1" xfId="0" applyProtection="1" applyAlignment="1"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center"/>
      <protection hidden="1"/>
    </xf>
    <xf numFmtId="49" applyNumberFormat="1" fontId="6" applyFont="1" fillId="0" applyFill="1" borderId="0" applyBorder="1" xfId="0" applyProtection="1" applyAlignment="1">
      <alignment horizontal="right"/>
      <protection hidden="1"/>
    </xf>
    <xf numFmtId="49" applyNumberFormat="1" fontId="3" applyFont="1" fillId="0" applyFill="1" borderId="2" applyBorder="1" xfId="0" applyProtection="1" applyAlignment="1">
      <protection hidden="1"/>
    </xf>
    <xf numFmtId="49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/>
      <protection hidden="1"/>
    </xf>
    <xf numFmtId="185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0" applyFill="1" borderId="4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center"/>
    </xf>
    <xf numFmtId="185" applyNumberFormat="1" fontId="3" applyFont="1" fillId="0" applyFill="1" borderId="5" applyBorder="1" xfId="0" applyProtection="1" applyAlignment="1">
      <alignment horizontal="center"/>
    </xf>
    <xf numFmtId="0" fontId="3" applyFont="1" fillId="0" applyFill="1" borderId="0" xfId="0" applyProtection="1" applyAlignment="1"/>
    <xf numFmtId="1" applyNumberFormat="1" fontId="3" applyFont="1" fillId="0" applyFill="1" borderId="5" applyBorder="1" xfId="0" applyProtection="1" applyAlignment="1">
      <alignment horizontal="center"/>
    </xf>
    <xf numFmtId="49" applyNumberFormat="1" fontId="7" applyFont="1" fillId="0" applyFill="1" borderId="6" applyBorder="1" xfId="0" applyProtection="1" applyAlignment="1">
      <alignment vertical="center" wrapText="1"/>
      <protection hidden="1"/>
    </xf>
    <xf numFmtId="3" applyNumberFormat="1" fontId="8" applyFont="1" fillId="0" applyFill="1" borderId="7" applyBorder="1" xfId="0" applyProtection="1" applyAlignment="1">
      <alignment horizontal="right" indent="1"/>
      <protection hidden="1"/>
    </xf>
    <xf numFmtId="180" applyNumberFormat="1" fontId="8" applyFont="1" fillId="0" applyFill="1" borderId="8" applyBorder="1" xfId="0" applyProtection="1" applyAlignment="1">
      <alignment horizontal="right" indent="1"/>
      <protection hidden="1"/>
    </xf>
    <xf numFmtId="49" applyNumberFormat="1" fontId="8" applyFont="1" fillId="0" applyFill="1" borderId="9" applyBorder="1" xfId="0" applyProtection="1" applyAlignment="1">
      <alignment horizontal="left"/>
      <protection hidden="1"/>
    </xf>
    <xf numFmtId="49" applyNumberFormat="1" fontId="8" applyFont="1" fillId="0" applyFill="1" borderId="10" applyBorder="1" xfId="0" applyProtection="1" applyAlignment="1">
      <alignment horizontal="left"/>
      <protection hidden="1"/>
    </xf>
    <xf numFmtId="4" applyNumberFormat="1" fontId="8" applyFont="1" fillId="0" applyFill="1" borderId="11" applyBorder="1" xfId="0" applyProtection="1" applyAlignment="1">
      <alignment horizontal="right" indent="1"/>
      <protection hidden="1"/>
    </xf>
    <xf numFmtId="49" applyNumberFormat="1" fontId="7" applyFont="1" fillId="0" applyFill="1" borderId="12" applyBorder="1" xfId="0" applyProtection="1" applyAlignment="1">
      <alignment vertical="center" wrapText="1"/>
      <protection hidden="1"/>
    </xf>
    <xf numFmtId="49" applyNumberFormat="1" fontId="7" applyFont="1" fillId="0" applyFill="1" borderId="2" applyBorder="1" xfId="0" applyProtection="1" applyAlignment="1">
      <alignment vertical="center" wrapText="1"/>
      <protection hidden="1"/>
    </xf>
    <xf numFmtId="49" applyNumberFormat="1" fontId="7" applyFont="1" fillId="0" applyFill="1" borderId="3" applyBorder="1" xfId="0" applyProtection="1" applyAlignment="1">
      <alignment horizontal="center" vertical="center" wrapText="1"/>
      <protection hidden="1"/>
    </xf>
    <xf numFmtId="0" fontId="11" applyFont="1" fillId="0" applyFill="1" borderId="0" applyBorder="1" xfId="0" applyProtection="1" applyAlignment="1">
      <alignment vertical="center" wrapText="1"/>
      <protection hidden="1"/>
    </xf>
    <xf numFmtId="0" fontId="0" fillId="0" borderId="0" xfId="0"/>
    <xf numFmtId="0" fontId="0" fillId="0" borderId="0" applyBorder="1" xfId="0"/>
    <xf numFmtId="185" applyNumberFormat="1" fontId="2" applyFont="1" fillId="0" applyFill="1" borderId="13" applyBorder="1" xfId="0" applyProtection="1" applyAlignment="1">
      <alignment horizontal="center" vertical="center" wrapText="1"/>
      <protection hidden="1"/>
    </xf>
    <xf numFmtId="49" applyNumberFormat="1" fontId="6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49" applyNumberFormat="1" fontId="20" applyFont="1" fillId="0" borderId="3" applyBorder="1" xfId="0" applyProtection="1" applyAlignment="1">
      <alignment horizontal="left" vertical="center" wrapText="1"/>
      <protection hidden="1"/>
    </xf>
    <xf numFmtId="49" applyNumberFormat="1" fontId="3" applyFont="1" fillId="0" borderId="5" applyBorder="1" xfId="0" applyProtection="1" applyAlignment="1"/>
    <xf numFmtId="1" applyNumberFormat="1" fontId="1" applyFont="1" fillId="0" applyFill="1" borderId="0" applyBorder="1" xfId="0" applyProtection="1" applyAlignment="1">
      <alignment horizontal="left"/>
      <protection hidden="1"/>
    </xf>
    <xf numFmtId="1" applyNumberFormat="1" fontId="2" applyFont="1" fillId="0" applyFill="1" borderId="0" applyBorder="1" xfId="0" applyProtection="1" applyAlignment="1">
      <alignment horizontal="center"/>
      <protection hidden="1"/>
    </xf>
    <xf numFmtId="1" applyNumberFormat="1" fontId="2" applyFont="1" fillId="0" applyFill="1" borderId="0" applyBorder="1" xfId="0" applyProtection="1" applyAlignment="1">
      <alignment horizontal="left"/>
      <protection hidden="1"/>
    </xf>
    <xf numFmtId="1" applyNumberFormat="1" fontId="4" applyFont="1" fillId="0" applyFill="1" borderId="0" applyBorder="1" xfId="0" applyProtection="1" applyAlignment="1">
      <alignment vertical="center"/>
      <protection hidden="1"/>
    </xf>
    <xf numFmtId="1" applyNumberFormat="1" fontId="3" applyFont="1" fillId="0" applyFill="1" borderId="0" applyBorder="1" xfId="0" applyProtection="1" applyAlignment="1">
      <alignment vertical="center" wrapText="1"/>
      <protection hidden="1"/>
    </xf>
    <xf numFmtId="1" applyNumberFormat="1" fontId="3" applyFont="1" fillId="0" applyFill="1" borderId="0" applyBorder="1" xfId="0" applyProtection="1" applyAlignment="1">
      <alignment vertical="center"/>
      <protection hidden="1"/>
    </xf>
    <xf numFmtId="1" applyNumberFormat="1" fontId="4" applyFont="1" fillId="0" applyFill="1" borderId="0" applyBorder="1" xfId="0" applyProtection="1" applyAlignment="1">
      <alignment horizontal="center" vertical="center"/>
      <protection hidden="1"/>
    </xf>
    <xf numFmtId="1" applyNumberFormat="1" fontId="2" applyFont="1" fillId="0" applyFill="1" borderId="14" applyBorder="1" xfId="0" applyProtection="1" applyAlignment="1">
      <alignment horizontal="center" vertical="center" wrapText="1"/>
      <protection hidden="1"/>
    </xf>
    <xf numFmtId="1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1" applyNumberFormat="1" fontId="3" applyFont="1" fillId="3" applyFill="1" borderId="5" applyBorder="1" xfId="0" applyProtection="1" applyAlignment="1">
      <alignment horizontal="right" indent="1"/>
      <protection locked="0"/>
    </xf>
    <xf numFmtId="2" applyNumberFormat="1" fontId="3" applyFont="1" fillId="0" applyFill="1" borderId="0" applyBorder="1" xfId="0" applyProtection="1" applyAlignment="1">
      <alignment horizontal="right"/>
      <protection hidden="1"/>
    </xf>
    <xf numFmtId="2" applyNumberFormat="1" fontId="4" applyFont="1" fillId="0" applyFill="1" borderId="15" applyBorder="1" xfId="0" applyProtection="1" applyAlignment="1">
      <alignment vertical="center"/>
      <protection hidden="1"/>
    </xf>
    <xf numFmtId="2" applyNumberFormat="1" fontId="3" applyFont="1" fillId="0" applyFill="1" borderId="15" applyBorder="1" xfId="0" applyProtection="1" applyAlignment="1">
      <alignment vertical="center"/>
      <protection hidden="1"/>
    </xf>
    <xf numFmtId="2" applyNumberFormat="1" fontId="4" applyFont="1" fillId="0" applyFill="1" borderId="15" applyBorder="1" xfId="0" applyProtection="1" applyAlignment="1">
      <alignment horizontal="center" vertical="center"/>
      <protection hidden="1"/>
    </xf>
    <xf numFmtId="2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2" applyNumberFormat="1" fontId="3" applyFont="1" fillId="0" applyFill="1" borderId="4" applyBorder="1" xfId="0" applyProtection="1" applyAlignment="1">
      <alignment horizontal="right" indent="1"/>
    </xf>
    <xf numFmtId="0" fontId="3" applyFont="1" fillId="0" applyFill="1" borderId="0" xfId="0" applyProtection="1" applyAlignment="1">
      <alignment horizontal="center" vertical="center"/>
      <protection hidden="1"/>
    </xf>
    <xf numFmtId="49" applyNumberFormat="1" fontId="20" applyFont="1" fillId="0" borderId="16" applyBorder="1" xfId="0" applyProtection="1" applyAlignment="1">
      <alignment horizontal="left" vertical="center" wrapText="1"/>
      <protection hidden="1"/>
    </xf>
    <xf numFmtId="1" applyNumberFormat="1" fontId="8" applyFont="1" fillId="0" applyFill="1" borderId="15" applyBorder="1" xfId="0" applyProtection="1" applyAlignment="1">
      <alignment vertical="top"/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right"/>
      <protection hidden="1"/>
    </xf>
    <xf numFmtId="1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" applyNumberFormat="1" fontId="3" applyFont="1" fillId="0" applyFill="1" borderId="5" applyBorder="1" xfId="0" applyProtection="1" applyAlignment="1">
      <alignment horizontal="left"/>
    </xf>
    <xf numFmtId="193" applyNumberFormat="1" fontId="3" applyFont="1" fillId="0" applyFill="1" borderId="0" xfId="0" applyProtection="1" applyAlignment="1">
      <protection hidden="1"/>
    </xf>
    <xf numFmtId="193" applyNumberFormat="1" fontId="3" applyFont="1" fillId="0" applyFill="1" borderId="0" applyBorder="1" xfId="0" applyProtection="1" applyAlignment="1">
      <alignment horizontal="left"/>
      <protection hidden="1"/>
    </xf>
    <xf numFmtId="193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93" applyNumberFormat="1" fontId="3" applyFont="1" fillId="0" applyFill="1" borderId="5" applyBorder="1" xfId="0" applyProtection="1" applyAlignment="1">
      <alignment horizontal="left"/>
    </xf>
    <xf numFmtId="185" applyNumberFormat="1" fontId="3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185" applyNumberFormat="1" fontId="3" applyFont="1" fillId="0" applyFill="1" borderId="5" applyBorder="1" xfId="0" applyProtection="1" applyAlignment="1"/>
    <xf numFmtId="49" applyNumberFormat="1" fontId="3" applyFont="1" fillId="0" applyFill="1" borderId="5" applyBorder="1" xfId="0" applyProtection="1" applyAlignment="1"/>
    <xf numFmtId="49" applyNumberFormat="1" fontId="3" applyFont="1" fillId="0" applyFill="1" borderId="1" applyBorder="1" xfId="0" applyProtection="1" applyAlignment="1">
      <alignment horizontal="center"/>
      <protection hidden="1"/>
    </xf>
    <xf numFmtId="49" applyNumberFormat="1" fontId="9" applyFont="1" fillId="0" applyFill="1" borderId="0" applyBorder="1" xfId="1" applyProtection="1" applyAlignment="1">
      <alignment horizontal="center"/>
      <protection hidden="1"/>
    </xf>
    <xf numFmtId="49" applyNumberFormat="1" fontId="7" applyFont="1" fillId="0" applyFill="1" borderId="15" applyBorder="1" xfId="0" applyProtection="1" applyAlignment="1">
      <alignment horizontal="center" vertical="center" wrapText="1"/>
      <protection hidden="1"/>
    </xf>
    <xf numFmtId="1" applyNumberFormat="1" fontId="8" applyFont="1" fillId="0" applyFill="1" borderId="0" applyBorder="1" xfId="0" applyProtection="1" applyAlignment="1">
      <alignment horizontal="left" vertical="top"/>
      <protection hidden="1"/>
    </xf>
    <xf numFmtId="14" applyNumberFormat="1" fontId="3" applyFont="1" fillId="0" applyFill="1" borderId="0" xfId="0" applyProtection="1" applyAlignment="1">
      <protection hidden="1"/>
    </xf>
    <xf numFmtId="14" applyNumberFormat="1" fontId="3" applyFont="1" fillId="0" applyFill="1" borderId="0" applyBorder="1" xfId="0" applyProtection="1" applyAlignment="1">
      <alignment horizontal="center"/>
      <protection hidden="1"/>
    </xf>
    <xf numFmtId="14" applyNumberFormat="1" fontId="3" applyFont="1" fillId="0" applyFill="1" borderId="0" applyBorder="1" xfId="0" applyProtection="1" applyAlignment="1">
      <alignment horizontal="right"/>
      <protection hidden="1"/>
    </xf>
    <xf numFmtId="14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4" applyNumberFormat="1" fontId="3" applyFont="1" fillId="0" applyFill="1" borderId="5" applyBorder="1" xfId="0" applyProtection="1" applyAlignment="1">
      <alignment horizontal="right" indent="1"/>
    </xf>
    <xf numFmtId="4" applyNumberFormat="1" fontId="12" applyFont="1" fillId="0" applyFill="1" borderId="17" applyBorder="1" xfId="0" applyProtection="1" applyAlignment="1">
      <alignment horizontal="center"/>
      <protection hidden="1"/>
    </xf>
    <xf numFmtId="3" applyNumberFormat="1" fontId="12" applyFont="1" fillId="0" applyFill="1" borderId="18" applyBorder="1" xfId="0" applyProtection="1" applyAlignment="1">
      <alignment horizontal="center"/>
      <protection hidden="1"/>
    </xf>
    <xf numFmtId="180" applyNumberFormat="1" fontId="12" applyFont="1" fillId="0" applyFill="1" borderId="19" applyBorder="1" xfId="0" applyProtection="1" applyAlignment="1">
      <alignment horizontal="center"/>
      <protection hidden="1"/>
    </xf>
    <xf numFmtId="49" applyNumberFormat="1" fontId="2" applyFont="1" fillId="6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6" applyFill="1" borderId="5" applyBorder="1" xfId="0" applyProtection="1" applyAlignment="1">
      <alignment horizontal="center"/>
    </xf>
    <xf numFmtId="49" applyNumberFormat="1" fontId="3" applyFont="1" fillId="0" applyFill="1" borderId="5" applyBorder="1" xfId="0" applyProtection="1" applyAlignment="1">
      <alignment horizontal="right"/>
    </xf>
    <xf numFmtId="3" applyNumberFormat="1" fontId="26" applyFont="1" fillId="0" applyFill="1" borderId="3" applyBorder="1" xfId="0" applyProtection="1" applyAlignment="1">
      <alignment horizontal="center" vertical="center" wrapText="1"/>
      <protection hidden="1"/>
    </xf>
    <xf numFmtId="0" fontId="27" applyFont="1" fillId="0" applyFill="1" borderId="0" xfId="0" applyProtection="1" applyAlignment="1">
      <protection hidden="1"/>
    </xf>
    <xf numFmtId="0" fontId="27" applyFont="1" fillId="0" applyFill="1" borderId="5" applyBorder="1" xfId="0" applyProtection="1" applyAlignment="1"/>
    <xf numFmtId="0" fontId="3" applyFont="1" fillId="0" applyFill="1" borderId="0" xfId="0" applyProtection="1" applyAlignment="1">
      <alignment horizontal="left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7" applyFont="1" fillId="0" applyFill="1" borderId="20" applyBorder="1" xfId="0" applyProtection="1" applyAlignment="1">
      <alignment horizontal="left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9" applyNumberFormat="1" fontId="19" applyFont="1" fillId="7" applyFill="1" borderId="21" applyBorder="1" xfId="0" applyProtection="1" applyAlignment="1">
      <alignment horizontal="center" vertical="center"/>
      <protection locked="0"/>
    </xf>
    <xf numFmtId="9" applyNumberFormat="1" fontId="19" applyFont="1" fillId="7" applyFill="1" borderId="2" applyBorder="1" xfId="0" applyProtection="1" applyAlignment="1">
      <alignment horizontal="center" vertical="center"/>
      <protection locked="0"/>
    </xf>
    <xf numFmtId="0" fontId="3" applyFont="1" fillId="0" borderId="0" xfId="2"/>
    <xf numFmtId="0" fontId="21" applyFont="1" fillId="0" borderId="0" xfId="2"/>
    <xf numFmtId="0" fontId="22" applyFont="1" fillId="0" borderId="0" xfId="2"/>
    <xf numFmtId="0" fontId="23" applyFont="1" fillId="0" borderId="0" xfId="2"/>
    <xf numFmtId="0" fontId="2" applyFont="1" fillId="0" borderId="0" xfId="2"/>
    <xf numFmtId="0" fontId="24" applyFont="1" fillId="0" borderId="0" xfId="2"/>
    <xf numFmtId="0" fontId="14" applyFont="1" fillId="0" borderId="0" xfId="2"/>
    <xf numFmtId="0" fontId="16" applyFont="1" fillId="0" borderId="0" xfId="2"/>
    <xf numFmtId="0" fontId="15" applyFont="1" fillId="0" borderId="0" xfId="2"/>
    <xf numFmtId="0" fontId="13" applyFont="1" fillId="0" borderId="0" xfId="2"/>
    <xf numFmtId="0" fontId="28" applyFont="1" fillId="0" applyFill="1" borderId="0" xfId="0" applyProtection="1" applyAlignment="1">
      <protection hidden="1"/>
    </xf>
    <xf numFmtId="0" fontId="28" applyFont="1" fillId="0" applyFill="1" borderId="0" xfId="0" applyProtection="1" applyAlignment="1">
      <alignment horizontal="center" vertical="center"/>
      <protection hidden="1"/>
    </xf>
    <xf numFmtId="0" fontId="28" applyFont="1" fillId="0" applyFill="1" borderId="0" xfId="0" applyProtection="1" applyAlignment="1"/>
    <xf numFmtId="49" applyNumberFormat="1" fontId="5" applyFont="1" fillId="6" applyFill="1" borderId="5" applyBorder="1" xfId="1" applyProtection="1" applyAlignment="1">
      <alignment horizontal="center"/>
    </xf>
    <xf numFmtId="49" applyNumberFormat="1" fontId="2" applyFont="1" fillId="0" applyFill="1" borderId="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0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2" applyBorder="1" xfId="0" applyProtection="1" applyAlignment="1">
      <alignment horizontal="center"/>
      <protection hidden="1"/>
    </xf>
    <xf numFmtId="49" applyNumberFormat="1" fontId="2" applyFont="1" fillId="0" applyFill="1" borderId="27" applyBorder="1" xfId="0" applyProtection="1" applyAlignment="1">
      <alignment horizontal="center"/>
      <protection hidden="1"/>
    </xf>
    <xf numFmtId="49" applyNumberFormat="1" fontId="2" applyFont="1" fillId="0" applyFill="1" borderId="28" applyBorder="1" xfId="0" applyProtection="1" applyAlignment="1">
      <alignment horizontal="center"/>
      <protection hidden="1"/>
    </xf>
    <xf numFmtId="181" applyNumberFormat="1" fontId="19" applyFont="1" fillId="0" applyFill="1" borderId="24" applyBorder="1" xfId="0" applyProtection="1" applyAlignment="1">
      <alignment horizontal="center" vertical="center"/>
      <protection hidden="1"/>
    </xf>
    <xf numFmtId="181" applyNumberFormat="1" fontId="19" applyFont="1" fillId="0" applyFill="1" borderId="21" applyBorder="1" xfId="0" applyProtection="1" applyAlignment="1">
      <alignment horizontal="center" vertical="center"/>
      <protection hidden="1"/>
    </xf>
    <xf numFmtId="181" applyNumberFormat="1" fontId="19" applyFont="1" fillId="0" applyFill="1" borderId="25" applyBorder="1" xfId="0" applyProtection="1" applyAlignment="1">
      <alignment horizontal="center" vertical="center"/>
      <protection hidden="1"/>
    </xf>
    <xf numFmtId="181" applyNumberFormat="1" fontId="19" applyFont="1" fillId="0" applyFill="1" borderId="12" applyBorder="1" xfId="0" applyProtection="1" applyAlignment="1">
      <alignment horizontal="center" vertical="center"/>
      <protection hidden="1"/>
    </xf>
    <xf numFmtId="181" applyNumberFormat="1" fontId="19" applyFont="1" fillId="0" applyFill="1" borderId="2" applyBorder="1" xfId="0" applyProtection="1" applyAlignment="1">
      <alignment horizontal="center" vertical="center"/>
      <protection hidden="1"/>
    </xf>
    <xf numFmtId="181" applyNumberFormat="1" fontId="19" applyFont="1" fillId="0" applyFill="1" borderId="26" applyBorder="1" xfId="0" applyProtection="1" applyAlignment="1">
      <alignment horizontal="center" vertical="center"/>
      <protection hidden="1"/>
    </xf>
    <xf numFmtId="0" fontId="8" applyFont="1" fillId="4" applyFill="1" borderId="6" applyBorder="1" xfId="0" applyProtection="1" applyAlignment="1">
      <alignment horizontal="left" vertical="center" wrapText="1"/>
      <protection hidden="1"/>
    </xf>
    <xf numFmtId="0" fontId="8" applyFont="1" fillId="4" applyFill="1" borderId="0" applyBorder="1" xfId="0" applyProtection="1" applyAlignment="1">
      <alignment horizontal="left" vertical="center" wrapText="1"/>
      <protection hidden="1"/>
    </xf>
    <xf numFmtId="0" fontId="8" applyFont="1" fillId="4" applyFill="1" borderId="15" applyBorder="1" xfId="0" applyProtection="1" applyAlignment="1">
      <alignment horizontal="left" vertical="center" wrapText="1"/>
      <protection hidden="1"/>
    </xf>
    <xf numFmtId="9" applyNumberFormat="1" fontId="19" applyFont="1" fillId="5" applyFill="1" borderId="24" applyBorder="1" xfId="3" applyProtection="1" applyAlignment="1">
      <alignment horizontal="center" vertical="center"/>
      <protection locked="0"/>
    </xf>
    <xf numFmtId="9" applyNumberFormat="1" fontId="19" applyFont="1" fillId="5" applyFill="1" borderId="21" applyBorder="1" xfId="3" applyProtection="1" applyAlignment="1">
      <alignment horizontal="center" vertical="center"/>
      <protection locked="0"/>
    </xf>
    <xf numFmtId="9" applyNumberFormat="1" fontId="19" applyFont="1" fillId="5" applyFill="1" borderId="25" applyBorder="1" xfId="3" applyProtection="1" applyAlignment="1">
      <alignment horizontal="center" vertical="center"/>
      <protection locked="0"/>
    </xf>
    <xf numFmtId="9" applyNumberFormat="1" fontId="19" applyFont="1" fillId="5" applyFill="1" borderId="12" applyBorder="1" xfId="3" applyProtection="1" applyAlignment="1">
      <alignment horizontal="center" vertical="center"/>
      <protection locked="0"/>
    </xf>
    <xf numFmtId="9" applyNumberFormat="1" fontId="19" applyFont="1" fillId="5" applyFill="1" borderId="2" applyBorder="1" xfId="3" applyProtection="1" applyAlignment="1">
      <alignment horizontal="center" vertical="center"/>
      <protection locked="0"/>
    </xf>
    <xf numFmtId="9" applyNumberFormat="1" fontId="19" applyFont="1" fillId="5" applyFill="1" borderId="26" applyBorder="1" xfId="3" applyProtection="1" applyAlignment="1">
      <alignment horizontal="center" vertical="center"/>
      <protection locked="0"/>
    </xf>
    <xf numFmtId="49" applyNumberFormat="1" fontId="2" applyFont="1" fillId="0" applyFill="1" borderId="6" applyBorder="1" xfId="0" applyProtection="1" applyAlignment="1">
      <alignment horizontal="center" vertical="center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49" applyNumberFormat="1" fontId="2" applyFont="1" fillId="0" applyFill="1" borderId="15" applyBorder="1" xfId="0" applyProtection="1" applyAlignment="1">
      <alignment horizontal="center" vertical="center"/>
      <protection hidden="1"/>
    </xf>
    <xf numFmtId="49" applyNumberFormat="1" fontId="2" applyFont="1" fillId="0" applyFill="1" borderId="12" applyBorder="1" xfId="0" applyProtection="1" applyAlignment="1">
      <alignment horizontal="center" vertical="center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2" applyFont="1" fillId="0" applyFill="1" borderId="26" applyBorder="1" xfId="0" applyProtection="1" applyAlignment="1">
      <alignment horizontal="center" vertical="center"/>
      <protection hidden="1"/>
    </xf>
    <xf numFmtId="0" fontId="8" applyFont="1" fillId="0" applyFill="1" borderId="16" applyBorder="1" xfId="0" applyProtection="1" applyAlignment="1">
      <alignment horizontal="center" vertical="center" wrapText="1"/>
      <protection hidden="1"/>
    </xf>
    <xf numFmtId="0" fontId="8" applyFont="1" fillId="0" applyFill="1" borderId="29" applyBorder="1" xfId="0" applyProtection="1" applyAlignment="1">
      <alignment horizontal="center" vertical="center" wrapText="1"/>
      <protection hidden="1"/>
    </xf>
    <xf numFmtId="0" fontId="8" applyFont="1" fillId="0" applyFill="1" borderId="14" applyBorder="1" xfId="0" applyProtection="1" applyAlignment="1">
      <alignment horizontal="center" vertical="center" wrapText="1"/>
      <protection hidden="1"/>
    </xf>
    <xf numFmtId="49" applyNumberFormat="1" fontId="8" applyFont="1" fillId="3" applyFill="1" borderId="24" applyBorder="1" xfId="0" applyProtection="1" applyAlignment="1">
      <alignment horizontal="left" vertical="top" wrapText="1"/>
      <protection hidden="1"/>
    </xf>
    <xf numFmtId="49" applyNumberFormat="1" fontId="8" applyFont="1" fillId="3" applyFill="1" borderId="21" applyBorder="1" xfId="0" applyProtection="1" applyAlignment="1">
      <alignment horizontal="left" vertical="top" wrapText="1"/>
      <protection hidden="1"/>
    </xf>
    <xf numFmtId="49" applyNumberFormat="1" fontId="8" applyFont="1" fillId="3" applyFill="1" borderId="25" applyBorder="1" xfId="0" applyProtection="1" applyAlignment="1">
      <alignment horizontal="left" vertical="top" wrapText="1"/>
      <protection hidden="1"/>
    </xf>
    <xf numFmtId="49" applyNumberFormat="1" fontId="8" applyFont="1" fillId="3" applyFill="1" borderId="12" applyBorder="1" xfId="0" applyProtection="1" applyAlignment="1">
      <alignment horizontal="left" vertical="top" wrapText="1"/>
      <protection hidden="1"/>
    </xf>
    <xf numFmtId="49" applyNumberFormat="1" fontId="8" applyFont="1" fillId="3" applyFill="1" borderId="2" applyBorder="1" xfId="0" applyProtection="1" applyAlignment="1">
      <alignment horizontal="left" vertical="top" wrapText="1"/>
      <protection hidden="1"/>
    </xf>
    <xf numFmtId="49" applyNumberFormat="1" fontId="8" applyFont="1" fillId="3" applyFill="1" borderId="26" applyBorder="1" xfId="0" applyProtection="1" applyAlignment="1">
      <alignment horizontal="left" vertical="top" wrapText="1"/>
      <protection hidden="1"/>
    </xf>
    <xf numFmtId="189" applyNumberFormat="1" fontId="10" applyFont="1" fillId="0" applyFill="1" borderId="0" xfId="0" applyProtection="1" applyAlignment="1">
      <alignment horizontal="center" vertical="center"/>
      <protection hidden="1"/>
    </xf>
    <xf numFmtId="189" applyNumberFormat="1" fontId="10" applyFont="1" fillId="0" applyFill="1" borderId="22" applyBorder="1" xfId="0" applyProtection="1" applyAlignment="1">
      <alignment horizontal="center" vertical="center"/>
      <protection hidden="1"/>
    </xf>
    <xf numFmtId="49" applyNumberFormat="1" fontId="2" applyFont="1" fillId="0" applyFill="1" borderId="5" applyBorder="1" xfId="0" applyProtection="1" applyAlignment="1">
      <alignment horizontal="center" wrapText="1"/>
      <protection hidden="1"/>
    </xf>
    <xf numFmtId="49" applyNumberFormat="1" fontId="17" applyFont="1" fillId="0" applyFill="1" borderId="5" applyBorder="1" xfId="1" applyProtection="1" applyAlignment="1">
      <alignment horizontal="center" vertical="center"/>
      <protection hidden="1"/>
    </xf>
    <xf numFmtId="49" applyNumberFormat="1" fontId="17" applyFont="1" fillId="0" applyFill="1" borderId="23" applyBorder="1" xfId="1" applyProtection="1" applyAlignment="1">
      <alignment horizontal="center" vertical="center"/>
      <protection hidden="1"/>
    </xf>
    <xf numFmtId="0" fontId="7" applyFont="1" fillId="0" applyFill="1" borderId="24" applyBorder="1" xfId="0" applyProtection="1" applyAlignment="1">
      <alignment horizontal="center" vertical="center" wrapText="1"/>
      <protection hidden="1"/>
    </xf>
    <xf numFmtId="0" fontId="7" applyFont="1" fillId="0" applyFill="1" borderId="21" applyBorder="1" xfId="0" applyProtection="1" applyAlignment="1">
      <alignment horizontal="center" vertical="center" wrapText="1"/>
      <protection hidden="1"/>
    </xf>
    <xf numFmtId="0" fontId="7" applyFont="1" fillId="0" applyFill="1" borderId="2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3" applyBorder="1" xfId="0" applyProtection="1" applyAlignment="1">
      <alignment horizontal="center" vertical="center" wrapText="1"/>
      <protection hidden="1"/>
    </xf>
    <xf numFmtId="0" fontId="0" fillId="0" borderId="7" applyBorder="1" xfId="0" applyAlignment="1">
      <alignment horizontal="center" vertical="center" wrapText="1"/>
    </xf>
    <xf numFmtId="49" applyNumberFormat="1" fontId="29" applyFont="1" fillId="0" applyFill="1" borderId="23" applyBorder="1" xfId="0" applyProtection="1" applyAlignment="1">
      <alignment horizontal="center" vertical="center" wrapText="1"/>
      <protection hidden="1"/>
    </xf>
    <xf numFmtId="0" fontId="30" applyFont="1" fillId="0" borderId="7" applyBorder="1" xfId="0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Хороший" xfId="3" builtinId="26"/>
  </cellStyles>
  <dxfs count="2">
    <dxf>
      <font>
        <condense val="0"/>
        <extend val="0"/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65</xdr:row>
      <xdr:rowOff>0</xdr:rowOff>
    </xdr:from>
    <xdr:to>
      <xdr:col>16</xdr:col>
      <xdr:colOff>476250</xdr:colOff>
      <xdr:row>89</xdr:row>
      <xdr:rowOff>60960</xdr:rowOff>
    </xdr:to>
    <xdr:grpSp>
      <xdr:nvGrpSpPr>
        <xdr:cNvPr id="8117" name="Group 1"/>
        <xdr:cNvGrpSpPr>
          <a:grpSpLocks/>
        </xdr:cNvGrpSpPr>
      </xdr:nvGrpSpPr>
      <xdr:grpSpPr bwMode="auto">
        <a:xfrm>
          <a:off x="106680" y="11849100"/>
          <a:ext cx="9197340" cy="4907280"/>
          <a:chOff x="15" y="1244"/>
          <a:chExt cx="957" cy="492"/>
        </a:xfrm>
      </xdr:grpSpPr>
      <xdr:pic>
        <xdr:nvPicPr>
          <xdr:cNvPr id="814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244"/>
            <a:ext cx="957" cy="49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47" name="Oval 3"/>
          <xdr:cNvSpPr>
            <a:spLocks noChangeArrowheads="1"/>
          </xdr:cNvSpPr>
        </xdr:nvSpPr>
        <xdr:spPr bwMode="auto">
          <a:xfrm>
            <a:off x="585" y="1278"/>
            <a:ext cx="366" cy="209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92</xdr:row>
      <xdr:rowOff>38100</xdr:rowOff>
    </xdr:from>
    <xdr:to>
      <xdr:col>16</xdr:col>
      <xdr:colOff>457200</xdr:colOff>
      <xdr:row>134</xdr:row>
      <xdr:rowOff>15240</xdr:rowOff>
    </xdr:to>
    <xdr:grpSp>
      <xdr:nvGrpSpPr>
        <xdr:cNvPr id="8118" name="Group 4"/>
        <xdr:cNvGrpSpPr>
          <a:grpSpLocks/>
        </xdr:cNvGrpSpPr>
      </xdr:nvGrpSpPr>
      <xdr:grpSpPr bwMode="auto">
        <a:xfrm>
          <a:off x="106680" y="17335500"/>
          <a:ext cx="9182100" cy="7536180"/>
          <a:chOff x="15" y="1805"/>
          <a:chExt cx="957" cy="733"/>
        </a:xfrm>
      </xdr:grpSpPr>
      <xdr:pic>
        <xdr:nvPicPr>
          <xdr:cNvPr id="8143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805"/>
            <a:ext cx="957" cy="7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44" name="Rectangle 6"/>
          <xdr:cNvSpPr>
            <a:spLocks noChangeArrowheads="1"/>
          </xdr:cNvSpPr>
        </xdr:nvSpPr>
        <xdr:spPr bwMode="auto">
          <a:xfrm>
            <a:off x="747" y="1910"/>
            <a:ext cx="192" cy="43"/>
          </a:xfrm>
          <a:prstGeom prst="rect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45" name="Line 7"/>
          <xdr:cNvSpPr>
            <a:spLocks noChangeShapeType="1"/>
          </xdr:cNvSpPr>
        </xdr:nvSpPr>
        <xdr:spPr bwMode="auto">
          <a:xfrm>
            <a:off x="624" y="1888"/>
            <a:ext cx="125" cy="23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136</xdr:row>
      <xdr:rowOff>28575</xdr:rowOff>
    </xdr:from>
    <xdr:to>
      <xdr:col>16</xdr:col>
      <xdr:colOff>466725</xdr:colOff>
      <xdr:row>179</xdr:row>
      <xdr:rowOff>5714</xdr:rowOff>
    </xdr:to>
    <xdr:grpSp>
      <xdr:nvGrpSpPr>
        <xdr:cNvPr id="8119" name="Group 8"/>
        <xdr:cNvGrpSpPr>
          <a:grpSpLocks/>
        </xdr:cNvGrpSpPr>
      </xdr:nvGrpSpPr>
      <xdr:grpSpPr bwMode="auto">
        <a:xfrm>
          <a:off x="106680" y="25267920"/>
          <a:ext cx="9189720" cy="8900160"/>
          <a:chOff x="17" y="2602"/>
          <a:chExt cx="958" cy="898"/>
        </a:xfrm>
      </xdr:grpSpPr>
      <xdr:grpSp>
        <xdr:nvGrpSpPr>
          <xdr:cNvPr id="8136" name="Group 9"/>
          <xdr:cNvGrpSpPr>
            <a:grpSpLocks/>
          </xdr:cNvGrpSpPr>
        </xdr:nvGrpSpPr>
        <xdr:grpSpPr bwMode="auto">
          <a:xfrm>
            <a:off x="17" y="2602"/>
            <a:ext cx="958" cy="898"/>
            <a:chOff x="17" y="2602"/>
            <a:chExt cx="958" cy="898"/>
          </a:xfrm>
        </xdr:grpSpPr>
        <xdr:pic>
          <xdr:nvPicPr>
            <xdr:cNvPr id="8138" name="Picture 10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" y="2602"/>
              <a:ext cx="957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39" name="Rectangle 11"/>
            <xdr:cNvSpPr>
              <a:spLocks noChangeArrowheads="1"/>
            </xdr:cNvSpPr>
          </xdr:nvSpPr>
          <xdr:spPr bwMode="auto">
            <a:xfrm>
              <a:off x="754" y="2633"/>
              <a:ext cx="201" cy="44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8140" name="Line 12"/>
            <xdr:cNvSpPr>
              <a:spLocks noChangeShapeType="1"/>
            </xdr:cNvSpPr>
          </xdr:nvSpPr>
          <xdr:spPr bwMode="auto">
            <a:xfrm>
              <a:off x="581" y="2636"/>
              <a:ext cx="170" cy="21"/>
            </a:xfrm>
            <a:prstGeom prst="line">
              <a:avLst/>
            </a:prstGeom>
            <a:noFill/>
            <a:ln w="127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pic>
          <xdr:nvPicPr>
            <xdr:cNvPr id="8141" name="Picture 1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" y="2888"/>
              <a:ext cx="957" cy="6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42" name="Line 14"/>
            <xdr:cNvSpPr>
              <a:spLocks noChangeShapeType="1"/>
            </xdr:cNvSpPr>
          </xdr:nvSpPr>
          <xdr:spPr bwMode="auto">
            <a:xfrm flipH="1">
              <a:off x="210" y="2678"/>
              <a:ext cx="636" cy="582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137" name="Rectangle 15"/>
          <xdr:cNvSpPr>
            <a:spLocks noChangeArrowheads="1"/>
          </xdr:cNvSpPr>
        </xdr:nvSpPr>
        <xdr:spPr bwMode="auto">
          <a:xfrm>
            <a:off x="27" y="3260"/>
            <a:ext cx="184" cy="167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183</xdr:row>
      <xdr:rowOff>19050</xdr:rowOff>
    </xdr:from>
    <xdr:to>
      <xdr:col>16</xdr:col>
      <xdr:colOff>457200</xdr:colOff>
      <xdr:row>197</xdr:row>
      <xdr:rowOff>19050</xdr:rowOff>
    </xdr:to>
    <xdr:grpSp>
      <xdr:nvGrpSpPr>
        <xdr:cNvPr id="8120" name="Group 16"/>
        <xdr:cNvGrpSpPr>
          <a:grpSpLocks/>
        </xdr:cNvGrpSpPr>
      </xdr:nvGrpSpPr>
      <xdr:grpSpPr bwMode="auto">
        <a:xfrm>
          <a:off x="106680" y="35013900"/>
          <a:ext cx="9182100" cy="2788920"/>
          <a:chOff x="15" y="3589"/>
          <a:chExt cx="819" cy="235"/>
        </a:xfrm>
      </xdr:grpSpPr>
      <xdr:pic>
        <xdr:nvPicPr>
          <xdr:cNvPr id="8134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3589"/>
            <a:ext cx="819" cy="2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5" name="Rectangle 18"/>
          <xdr:cNvSpPr>
            <a:spLocks noChangeArrowheads="1"/>
          </xdr:cNvSpPr>
        </xdr:nvSpPr>
        <xdr:spPr bwMode="auto">
          <a:xfrm>
            <a:off x="491" y="3668"/>
            <a:ext cx="244" cy="46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201</xdr:row>
      <xdr:rowOff>19050</xdr:rowOff>
    </xdr:from>
    <xdr:to>
      <xdr:col>16</xdr:col>
      <xdr:colOff>457200</xdr:colOff>
      <xdr:row>222</xdr:row>
      <xdr:rowOff>19050</xdr:rowOff>
    </xdr:to>
    <xdr:grpSp>
      <xdr:nvGrpSpPr>
        <xdr:cNvPr id="8121" name="Group 19"/>
        <xdr:cNvGrpSpPr>
          <a:grpSpLocks/>
        </xdr:cNvGrpSpPr>
      </xdr:nvGrpSpPr>
      <xdr:grpSpPr bwMode="auto">
        <a:xfrm>
          <a:off x="106680" y="38648640"/>
          <a:ext cx="9182100" cy="3406140"/>
          <a:chOff x="11" y="3966"/>
          <a:chExt cx="960" cy="341"/>
        </a:xfrm>
      </xdr:grpSpPr>
      <xdr:pic>
        <xdr:nvPicPr>
          <xdr:cNvPr id="8132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9214" b="66476"/>
          <a:stretch>
            <a:fillRect/>
          </a:stretch>
        </xdr:blipFill>
        <xdr:spPr bwMode="auto">
          <a:xfrm>
            <a:off x="11" y="3966"/>
            <a:ext cx="960" cy="3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3" name="Rectangle 21"/>
          <xdr:cNvSpPr>
            <a:spLocks noChangeArrowheads="1"/>
          </xdr:cNvSpPr>
        </xdr:nvSpPr>
        <xdr:spPr bwMode="auto">
          <a:xfrm>
            <a:off x="28" y="4057"/>
            <a:ext cx="935" cy="89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228</xdr:row>
      <xdr:rowOff>9525</xdr:rowOff>
    </xdr:from>
    <xdr:to>
      <xdr:col>16</xdr:col>
      <xdr:colOff>466725</xdr:colOff>
      <xdr:row>284</xdr:row>
      <xdr:rowOff>165734</xdr:rowOff>
    </xdr:to>
    <xdr:grpSp>
      <xdr:nvGrpSpPr>
        <xdr:cNvPr id="8122" name="Group 28"/>
        <xdr:cNvGrpSpPr>
          <a:grpSpLocks/>
        </xdr:cNvGrpSpPr>
      </xdr:nvGrpSpPr>
      <xdr:grpSpPr bwMode="auto">
        <a:xfrm>
          <a:off x="106680" y="43319700"/>
          <a:ext cx="9189720" cy="11384280"/>
          <a:chOff x="16" y="4471"/>
          <a:chExt cx="954" cy="1153"/>
        </a:xfrm>
      </xdr:grpSpPr>
      <xdr:pic>
        <xdr:nvPicPr>
          <xdr:cNvPr id="8130" name="Pictur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4471"/>
            <a:ext cx="954" cy="11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1" name="Rectangle 30"/>
          <xdr:cNvSpPr>
            <a:spLocks noChangeArrowheads="1"/>
          </xdr:cNvSpPr>
        </xdr:nvSpPr>
        <xdr:spPr bwMode="auto">
          <a:xfrm>
            <a:off x="583" y="4575"/>
            <a:ext cx="287" cy="3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287</xdr:row>
      <xdr:rowOff>28575</xdr:rowOff>
    </xdr:from>
    <xdr:to>
      <xdr:col>16</xdr:col>
      <xdr:colOff>457200</xdr:colOff>
      <xdr:row>337</xdr:row>
      <xdr:rowOff>28575</xdr:rowOff>
    </xdr:to>
    <xdr:grpSp>
      <xdr:nvGrpSpPr>
        <xdr:cNvPr id="8123" name="Group 31"/>
        <xdr:cNvGrpSpPr>
          <a:grpSpLocks/>
        </xdr:cNvGrpSpPr>
      </xdr:nvGrpSpPr>
      <xdr:grpSpPr bwMode="auto">
        <a:xfrm>
          <a:off x="106680" y="55123080"/>
          <a:ext cx="9174480" cy="8976360"/>
          <a:chOff x="17" y="5664"/>
          <a:chExt cx="956" cy="906"/>
        </a:xfrm>
      </xdr:grpSpPr>
      <xdr:pic>
        <xdr:nvPicPr>
          <xdr:cNvPr id="8128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5714" b="6096"/>
          <a:stretch>
            <a:fillRect/>
          </a:stretch>
        </xdr:blipFill>
        <xdr:spPr bwMode="auto">
          <a:xfrm>
            <a:off x="17" y="5664"/>
            <a:ext cx="956" cy="90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29" name="Oval 33"/>
          <xdr:cNvSpPr>
            <a:spLocks noChangeArrowheads="1"/>
          </xdr:cNvSpPr>
        </xdr:nvSpPr>
        <xdr:spPr bwMode="auto">
          <a:xfrm>
            <a:off x="410" y="6072"/>
            <a:ext cx="474" cy="172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341</xdr:row>
      <xdr:rowOff>19050</xdr:rowOff>
    </xdr:from>
    <xdr:to>
      <xdr:col>16</xdr:col>
      <xdr:colOff>447675</xdr:colOff>
      <xdr:row>387</xdr:row>
      <xdr:rowOff>3809</xdr:rowOff>
    </xdr:to>
    <xdr:grpSp>
      <xdr:nvGrpSpPr>
        <xdr:cNvPr id="8124" name="Group 34"/>
        <xdr:cNvGrpSpPr>
          <a:grpSpLocks/>
        </xdr:cNvGrpSpPr>
      </xdr:nvGrpSpPr>
      <xdr:grpSpPr bwMode="auto">
        <a:xfrm>
          <a:off x="114300" y="64922400"/>
          <a:ext cx="9166860" cy="7627620"/>
          <a:chOff x="15" y="6658"/>
          <a:chExt cx="958" cy="773"/>
        </a:xfrm>
      </xdr:grpSpPr>
      <xdr:pic>
        <xdr:nvPicPr>
          <xdr:cNvPr id="8125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572" b="7904"/>
          <a:stretch>
            <a:fillRect/>
          </a:stretch>
        </xdr:blipFill>
        <xdr:spPr bwMode="auto">
          <a:xfrm>
            <a:off x="17" y="6658"/>
            <a:ext cx="956" cy="77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prstDash val="lgDash"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26" name="Rectangle 36"/>
          <xdr:cNvSpPr>
            <a:spLocks noChangeArrowheads="1"/>
          </xdr:cNvSpPr>
        </xdr:nvSpPr>
        <xdr:spPr bwMode="auto">
          <a:xfrm>
            <a:off x="15" y="6917"/>
            <a:ext cx="26" cy="172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27" name="Rectangle 37"/>
          <xdr:cNvSpPr>
            <a:spLocks noChangeArrowheads="1"/>
          </xdr:cNvSpPr>
        </xdr:nvSpPr>
        <xdr:spPr bwMode="auto">
          <a:xfrm>
            <a:off x="30" y="6901"/>
            <a:ext cx="934" cy="16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irenko.AS\AppData\Local\Temp\notes256C9A\&#1055;&#1088;&#1072;&#1081;&#1089;&#1083;&#1080;&#1089;&#1090;%20&#1055;&#1088;&#1072;&#1081;&#1089;%20&#1086;&#1090;%2009%20&#1089;&#1077;&#1085;&#1090;&#1103;&#1073;&#1088;&#1103;%202016%20&#1075;%201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3971" Type="http://schemas.openxmlformats.org/officeDocument/2006/relationships/hyperlink" Target="https://cdn.eksmo.ru/v2/ITD000000001436338/COVER/cover1.jpg?no_404_img=Y" TargetMode="External"/><Relationship Id="rId23979" Type="http://schemas.openxmlformats.org/officeDocument/2006/relationships/hyperlink" Target="https://cdn.eksmo.ru/v2/ITD000000001475569/COVER/cover1.jpg?no_404_img=Y" TargetMode="External"/><Relationship Id="rId23996" Type="http://schemas.openxmlformats.org/officeDocument/2006/relationships/hyperlink" Target="https://cdn.eksmo.ru/v2/ITD000000001455215/COVER/cover1.jpg?no_404_img=Y" TargetMode="External"/><Relationship Id="rId23953" Type="http://schemas.openxmlformats.org/officeDocument/2006/relationships/vmlDrawing" Target="../drawings/vmlDrawing1.vml"/><Relationship Id="rId23962" Type="http://schemas.openxmlformats.org/officeDocument/2006/relationships/hyperlink" Target="https://cdn.eksmo.ru/v2/ITD000000001480608/COVER/cover1.jpg?no_404_img=Y" TargetMode="External"/><Relationship Id="rId23970" Type="http://schemas.openxmlformats.org/officeDocument/2006/relationships/hyperlink" Target="https://cdn.eksmo.ru/v2/ITD000000001470615/COVER/cover1.jpg?no_404_img=Y" TargetMode="External"/><Relationship Id="rId23978" Type="http://schemas.openxmlformats.org/officeDocument/2006/relationships/hyperlink" Target="https://cdn.eksmo.ru/v2/ITD000000001436374/COVER/cover1.jpg?no_404_img=Y" TargetMode="External"/><Relationship Id="rId23987" Type="http://schemas.openxmlformats.org/officeDocument/2006/relationships/hyperlink" Target="https://cdn.eksmo.ru/v2/ITD000000001412103/COVER/cover1.jpg?no_404_img=Y" TargetMode="External"/><Relationship Id="rId23995" Type="http://schemas.openxmlformats.org/officeDocument/2006/relationships/hyperlink" Target="https://cdn.eksmo.ru/v2/ITD000000001455214/COVER/cover1.jpg?no_404_img=Y" TargetMode="External"/><Relationship Id="rId23954" Type="http://schemas.openxmlformats.org/officeDocument/2006/relationships/comments" Target="../comments1.xml"/><Relationship Id="rId23961" Type="http://schemas.openxmlformats.org/officeDocument/2006/relationships/hyperlink" Target="https://cdn.eksmo.ru/v2/ITD000000001483356/COVER/cover1.jpg?no_404_img=Y" TargetMode="External"/><Relationship Id="rId23969" Type="http://schemas.openxmlformats.org/officeDocument/2006/relationships/hyperlink" Target="https://cdn.eksmo.ru/v2/ITD000000001436164/COVER/cover1.jpg?no_404_img=Y" TargetMode="External"/><Relationship Id="rId23986" Type="http://schemas.openxmlformats.org/officeDocument/2006/relationships/hyperlink" Target="https://cdn.eksmo.ru/v2/ITD000000001428538/COVER/cover1.jpg?no_404_img=Y" TargetMode="External"/><Relationship Id="rId23994" Type="http://schemas.openxmlformats.org/officeDocument/2006/relationships/hyperlink" Target="https://cdn.eksmo.ru/v2/ITD000000001455213/COVER/cover1.jpg?no_404_img=Y" TargetMode="External"/><Relationship Id="rId23960" Type="http://schemas.openxmlformats.org/officeDocument/2006/relationships/hyperlink" Target="https://cdn.eksmo.ru/v2/ITD000000001436321/COVER/cover1.jpg?no_404_img=Y" TargetMode="External"/><Relationship Id="rId23968" Type="http://schemas.openxmlformats.org/officeDocument/2006/relationships/hyperlink" Target="https://cdn.eksmo.ru/v2/ITD000000001436347/COVER/cover1.jpg?no_404_img=Y" TargetMode="External"/><Relationship Id="rId23977" Type="http://schemas.openxmlformats.org/officeDocument/2006/relationships/hyperlink" Target="https://cdn.eksmo.ru/v2/ITD000000001470617/COVER/cover1.jpg?no_404_img=Y" TargetMode="External"/><Relationship Id="rId23985" Type="http://schemas.openxmlformats.org/officeDocument/2006/relationships/hyperlink" Target="https://cdn.eksmo.ru/v2/ITD000000001457453/COVER/cover1.jpg?no_404_img=Y" TargetMode="External"/><Relationship Id="rId23993" Type="http://schemas.openxmlformats.org/officeDocument/2006/relationships/hyperlink" Target="https://cdn.eksmo.ru/v2/ITD000000001455139/COVER/cover1.jpg?no_404_img=Y" TargetMode="External"/><Relationship Id="rId23959" Type="http://schemas.openxmlformats.org/officeDocument/2006/relationships/hyperlink" Target="https://cdn.eksmo.ru/v2/ITD000000001428736/COVER/cover1.jpg?no_404_img=Y" TargetMode="External"/><Relationship Id="rId23976" Type="http://schemas.openxmlformats.org/officeDocument/2006/relationships/hyperlink" Target="https://cdn.eksmo.ru/v2/ITD000000001416994/COVER/cover1.jpg?no_404_img=Y" TargetMode="External"/><Relationship Id="rId23955" Type="http://schemas.openxmlformats.org/officeDocument/2006/relationships/hyperlink" Target="https://cdn.eksmo.ru/v2/ITD000000001435868/COVER/cover1.jpg?no_404_img=Y" TargetMode="External"/><Relationship Id="rId23984" Type="http://schemas.openxmlformats.org/officeDocument/2006/relationships/hyperlink" Target="https://cdn.eksmo.ru/v2/ITD000000001457451/COVER/cover1.jpg?no_404_img=Y" TargetMode="External"/><Relationship Id="rId23963" Type="http://schemas.openxmlformats.org/officeDocument/2006/relationships/hyperlink" Target="https://cdn.eksmo.ru/v2/ITD000000001480531/COVER/cover1.jpg?no_404_img=Y" TargetMode="External"/><Relationship Id="rId23992" Type="http://schemas.openxmlformats.org/officeDocument/2006/relationships/hyperlink" Target="https://cdn.eksmo.ru/v2/ITD000000001455138/COVER/cover1.jpg?no_404_img=Y" TargetMode="External"/><Relationship Id="rId23958" Type="http://schemas.openxmlformats.org/officeDocument/2006/relationships/hyperlink" Target="https://cdn.eksmo.ru/v2/ITD000000001428735/COVER/cover1.jpg?no_404_img=Y" TargetMode="External"/><Relationship Id="rId23967" Type="http://schemas.openxmlformats.org/officeDocument/2006/relationships/hyperlink" Target="https://cdn.eksmo.ru/v2/ITD000000001480563/COVER/cover1.jpg?no_404_img=Y" TargetMode="External"/><Relationship Id="rId23975" Type="http://schemas.openxmlformats.org/officeDocument/2006/relationships/hyperlink" Target="https://cdn.eksmo.ru/v2/ITD000000001457452/COVER/cover1.jpg?no_404_img=Y" TargetMode="External"/><Relationship Id="rId23983" Type="http://schemas.openxmlformats.org/officeDocument/2006/relationships/hyperlink" Target="https://cdn.eksmo.ru/v2/ITD000000001457457/COVER/cover1.jpg?no_404_img=Y" TargetMode="External"/><Relationship Id="rId23991" Type="http://schemas.openxmlformats.org/officeDocument/2006/relationships/hyperlink" Target="https://cdn.eksmo.ru/v2/ITD000000001445171/COVER/cover1.jpg?no_404_img=Y" TargetMode="External"/><Relationship Id="rId23966" Type="http://schemas.openxmlformats.org/officeDocument/2006/relationships/hyperlink" Target="https://cdn.eksmo.ru/v2/ITD000000001481474/COVER/cover1.jpg?no_404_img=Y" TargetMode="External"/><Relationship Id="rId23974" Type="http://schemas.openxmlformats.org/officeDocument/2006/relationships/hyperlink" Target="https://cdn.eksmo.ru/v2/ITD000000001470624/COVER/cover1.jpg?no_404_img=Y" TargetMode="External"/><Relationship Id="rId23982" Type="http://schemas.openxmlformats.org/officeDocument/2006/relationships/hyperlink" Target="https://cdn.eksmo.ru/v2/ITD000000001436166/COVER/cover1.jpg?no_404_img=Y" TargetMode="External"/><Relationship Id="rId23990" Type="http://schemas.openxmlformats.org/officeDocument/2006/relationships/hyperlink" Target="https://cdn.eksmo.ru/v2/ITD000000001448739/COVER/cover1.jpg?no_404_img=Y" TargetMode="External"/><Relationship Id="rId23957" Type="http://schemas.openxmlformats.org/officeDocument/2006/relationships/hyperlink" Target="https://cdn.eksmo.ru/v2/ITD000000001483352/COVER/cover1.jpg?no_404_img=Y" TargetMode="External"/><Relationship Id="rId23965" Type="http://schemas.openxmlformats.org/officeDocument/2006/relationships/hyperlink" Target="https://cdn.eksmo.ru/v2/ITD000000001480879/COVER/cover1.jpg?no_404_img=Y" TargetMode="External"/><Relationship Id="rId23973" Type="http://schemas.openxmlformats.org/officeDocument/2006/relationships/hyperlink" Target="https://cdn.eksmo.ru/v2/ITD000000001436384/COVER/cover1.jpg?no_404_img=Y" TargetMode="External"/><Relationship Id="rId23981" Type="http://schemas.openxmlformats.org/officeDocument/2006/relationships/hyperlink" Target="https://cdn.eksmo.ru/v2/ITD000000001486288/COVER/cover1.jpg?no_404_img=Y" TargetMode="External"/><Relationship Id="rId23989" Type="http://schemas.openxmlformats.org/officeDocument/2006/relationships/hyperlink" Target="https://cdn.eksmo.ru/v2/ITD000000001484620/COVER/cover1.jpg?no_404_img=Y" TargetMode="External"/><Relationship Id="rId23956" Type="http://schemas.openxmlformats.org/officeDocument/2006/relationships/hyperlink" Target="https://cdn.eksmo.ru/v2/ITD000000001457443/COVER/cover1.jpg?no_404_img=Y" TargetMode="External"/><Relationship Id="rId23964" Type="http://schemas.openxmlformats.org/officeDocument/2006/relationships/hyperlink" Target="https://cdn.eksmo.ru/v2/ITD000000001480553/COVER/cover1.jpg?no_404_img=Y" TargetMode="External"/><Relationship Id="rId23972" Type="http://schemas.openxmlformats.org/officeDocument/2006/relationships/hyperlink" Target="https://cdn.eksmo.ru/v2/ITD000000001486692/COVER/cover1.jpg?no_404_img=Y" TargetMode="External"/><Relationship Id="rId23980" Type="http://schemas.openxmlformats.org/officeDocument/2006/relationships/hyperlink" Target="https://cdn.eksmo.ru/v2/ITD000000001433163/COVER/cover1.jpg?no_404_img=Y" TargetMode="External"/><Relationship Id="rId23988" Type="http://schemas.openxmlformats.org/officeDocument/2006/relationships/hyperlink" Target="https://cdn.eksmo.ru/v2/ITD000000001470618/COVER/cover1.jpg?no_404_img=Y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mc:Ignorable="x14ac xr">
  <sheetPr codeName="PriceSheet">
    <tabColor indexed="50"/>
    <outlinePr showOutlineSymbols="0"/>
    <pageSetUpPr fitToPage="1"/>
  </sheetPr>
  <dimension ref="A1:BT59"/>
  <sheetViews>
    <sheetView showGridLines="0" tabSelected="1" showOutlineSymbols="0" zoomScale="85" zoomScaleNormal="85" workbookViewId="0">
      <pane xSplit="5" ySplit="17" topLeftCell="F18" activePane="bottomRight" state="frozen"/>
      <selection activeCell="A2" sqref="A2"/>
      <selection pane="topRight" activeCell="D2" sqref="D2"/>
      <selection pane="bottomLeft" activeCell="A18" sqref="A18"/>
      <selection pane="bottomRight" activeCell="A18" sqref="A18"/>
    </sheetView>
  </sheetViews>
  <sheetFormatPr defaultColWidth="9.109375" defaultRowHeight="13.2" outlineLevelRow="1" x14ac:dyDescent="0.25"/>
  <cols>
    <col min="1" max="1" width="9.109375" customWidth="1" style="48"/>
    <col min="2" max="2" width="11.33203125" customWidth="1" style="48"/>
    <col min="3" max="4" width="8.33203125" customWidth="1" style="58"/>
    <col min="5" max="5" width="11.33203125" customWidth="1" style="64"/>
    <col min="6" max="6" width="30.33203125" customWidth="1" style="26"/>
    <col min="7" max="7" width="16.6640625" customWidth="1" style="27"/>
    <col min="8" max="8" width="15.6640625" customWidth="1" style="27"/>
    <col min="9" max="10" width="13.6640625" customWidth="1" style="94"/>
    <col min="11" max="11" width="10.6640625" customWidth="1" style="98"/>
    <col min="12" max="12" width="14.44140625" customWidth="1" style="27"/>
    <col min="13" max="13" width="9.44140625" customWidth="1" style="27"/>
    <col min="14" max="14" width="11.6640625" customWidth="1" style="27"/>
    <col min="15" max="15" width="14.44140625" customWidth="1" style="27"/>
    <col min="16" max="16" width="28.6640625" customWidth="1" style="27"/>
    <col min="17" max="18" width="16" customWidth="1" style="27"/>
    <col min="19" max="19" width="17" customWidth="1" style="95"/>
    <col min="20" max="21" width="10.44140625" customWidth="1" style="31"/>
    <col min="22" max="22" width="12.33203125" customWidth="1" style="89"/>
    <col min="23" max="23" width="11.88671875" customWidth="1" style="89"/>
    <col min="24" max="24" width="16.44140625" customWidth="1" style="27"/>
    <col min="25" max="25" width="10.44140625" customWidth="1" style="72"/>
    <col min="26" max="26" width="8.88671875" customWidth="1" style="76"/>
    <col min="27" max="27" width="10.44140625" customWidth="1" style="28"/>
    <col min="28" max="29" width="13.88671875" customWidth="1" style="28"/>
    <col min="30" max="30" width="10.5546875" customWidth="1" style="28"/>
    <col min="31" max="32" width="10.44140625" customWidth="1" style="28"/>
    <col min="33" max="33" hidden="1" width="18.88671875" customWidth="1" style="28"/>
    <col min="34" max="34" hidden="1" width="17.88671875" customWidth="1" style="28"/>
    <col min="35" max="35" hidden="1" width="15" customWidth="1" style="28"/>
    <col min="36" max="36" hidden="1" width="17.6640625" customWidth="1" style="28"/>
    <col min="37" max="37" hidden="1" width="16.109375" customWidth="1" style="28"/>
    <col min="38" max="38" width="20.109375" customWidth="1" style="28"/>
    <col min="39" max="39" width="12.109375" customWidth="1" style="28"/>
    <col min="40" max="40" width="15.44140625" customWidth="1" style="27"/>
    <col min="41" max="41" width="16.44140625" customWidth="1" style="72"/>
    <col min="42" max="42" width="14.33203125" customWidth="1" style="27"/>
    <col min="43" max="43" hidden="1" width="14.33203125" customWidth="1" style="27"/>
    <col min="44" max="45" hidden="1" width="14.33203125" customWidth="1" style="29"/>
    <col min="46" max="48" hidden="1" width="14.33203125" customWidth="1" style="79"/>
    <col min="49" max="49" hidden="1" width="14.33203125" customWidth="1" style="80"/>
    <col min="50" max="51" hidden="1" width="14.33203125" customWidth="1" style="27"/>
    <col min="52" max="58" hidden="1" width="12.109375" customWidth="1" style="27"/>
    <col min="59" max="66" width="12.109375" customWidth="1" style="27"/>
    <col min="67" max="72" width="9.109375" customWidth="1" style="117"/>
    <col min="73" max="16384" width="9.109375" customWidth="1" style="30"/>
  </cols>
  <sheetData>
    <row r="1" ht="6.75" customHeight="1" s="3" customFormat="1">
      <c r="A1" s="45">
        <v>21152</v>
      </c>
      <c r="B1" s="46"/>
      <c r="C1" s="49">
        <v>190</v>
      </c>
      <c r="D1" s="50"/>
      <c r="E1" s="59"/>
      <c r="F1" s="16"/>
      <c r="G1" s="16"/>
      <c r="H1" s="16"/>
      <c r="I1" s="17"/>
      <c r="J1" s="81"/>
      <c r="K1" s="97"/>
      <c r="L1" s="17"/>
      <c r="M1" s="17"/>
      <c r="N1" s="17"/>
      <c r="O1" s="17"/>
      <c r="P1" s="18"/>
      <c r="Q1" s="125"/>
      <c r="R1" s="125"/>
      <c r="S1" s="126"/>
      <c r="T1" s="126"/>
      <c r="U1" s="127"/>
      <c r="V1" s="85"/>
      <c r="W1" s="85"/>
      <c r="X1" s="46"/>
      <c r="Y1" s="69"/>
      <c r="Z1" s="73"/>
      <c r="AO1" s="69"/>
      <c r="AT1" s="77"/>
      <c r="AU1" s="77"/>
      <c r="AV1" s="77"/>
      <c r="AW1" s="78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115"/>
      <c r="BP1" s="115"/>
      <c r="BQ1" s="115"/>
      <c r="BR1" s="115"/>
      <c r="BS1" s="115"/>
      <c r="BT1" s="115"/>
    </row>
    <row r="2" ht="13.5" customHeight="1" s="3" customFormat="1">
      <c r="A2" s="158">
        <f>TODAY()</f>
        <v>46237</v>
      </c>
      <c r="B2" s="158"/>
      <c r="C2" s="158"/>
      <c r="D2" s="158"/>
      <c r="E2" s="159"/>
      <c r="F2" s="160"/>
      <c r="G2" s="160"/>
      <c r="H2" s="160"/>
      <c r="I2" s="166"/>
      <c r="J2" s="167"/>
      <c r="K2" s="152" t="s">
        <v>0</v>
      </c>
      <c r="L2" s="153"/>
      <c r="M2" s="153"/>
      <c r="N2" s="153"/>
      <c r="O2" s="153"/>
      <c r="P2" s="153"/>
      <c r="Q2" s="153"/>
      <c r="R2" s="153"/>
      <c r="S2" s="153"/>
      <c r="T2" s="154"/>
      <c r="U2" s="69"/>
      <c r="V2" s="85"/>
      <c r="W2" s="85"/>
      <c r="X2" s="46"/>
      <c r="Y2" s="69"/>
      <c r="Z2" s="73"/>
      <c r="AO2" s="69"/>
      <c r="AT2" s="77"/>
      <c r="AU2" s="77"/>
      <c r="AV2" s="77"/>
      <c r="AW2" s="78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115"/>
      <c r="BP2" s="115"/>
      <c r="BQ2" s="115"/>
      <c r="BR2" s="115"/>
      <c r="BS2" s="115"/>
      <c r="BT2" s="115"/>
    </row>
    <row r="3" ht="30.75" customHeight="1" s="3" customFormat="1">
      <c r="A3" s="158"/>
      <c r="B3" s="158"/>
      <c r="C3" s="158"/>
      <c r="D3" s="158"/>
      <c r="E3" s="159"/>
      <c r="F3" s="161" t="s">
        <v>1</v>
      </c>
      <c r="G3" s="161"/>
      <c r="H3" s="162"/>
      <c r="I3" s="168"/>
      <c r="J3" s="169"/>
      <c r="K3" s="155"/>
      <c r="L3" s="156"/>
      <c r="M3" s="156"/>
      <c r="N3" s="156"/>
      <c r="O3" s="156"/>
      <c r="P3" s="156"/>
      <c r="Q3" s="156"/>
      <c r="R3" s="156"/>
      <c r="S3" s="156"/>
      <c r="T3" s="157"/>
      <c r="U3" s="69"/>
      <c r="V3" s="85"/>
      <c r="W3" s="85"/>
      <c r="X3" s="46"/>
      <c r="Y3" s="69"/>
      <c r="Z3" s="73"/>
      <c r="AO3" s="69"/>
      <c r="AT3" s="77"/>
      <c r="AU3" s="77"/>
      <c r="AV3" s="77"/>
      <c r="AW3" s="78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115"/>
      <c r="BP3" s="115"/>
      <c r="BQ3" s="115"/>
      <c r="BR3" s="115"/>
      <c r="BS3" s="115"/>
      <c r="BT3" s="115"/>
    </row>
    <row r="4" hidden="1" ht="8.25" customHeight="1" s="3" customFormat="1">
      <c r="A4" s="46"/>
      <c r="B4" s="46"/>
      <c r="C4" s="51"/>
      <c r="D4" s="50"/>
      <c r="E4" s="59"/>
      <c r="F4" s="4"/>
      <c r="G4" s="4"/>
      <c r="H4" s="4"/>
      <c r="I4" s="5"/>
      <c r="J4" s="82"/>
      <c r="K4" s="97"/>
      <c r="L4" s="6"/>
      <c r="M4" s="6"/>
      <c r="N4" s="6"/>
      <c r="O4" s="6"/>
      <c r="P4" s="6"/>
      <c r="Q4" s="84"/>
      <c r="R4" s="84"/>
      <c r="S4" s="6"/>
      <c r="T4" s="67"/>
      <c r="U4" s="69"/>
      <c r="V4" s="85"/>
      <c r="W4" s="85"/>
      <c r="X4" s="46"/>
      <c r="Y4" s="69"/>
      <c r="Z4" s="73"/>
      <c r="AO4" s="69"/>
      <c r="AT4" s="77" t="s">
        <v>2</v>
      </c>
      <c r="AU4" s="77"/>
      <c r="AV4" s="77"/>
      <c r="AW4" s="78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15"/>
      <c r="BP4" s="115"/>
      <c r="BQ4" s="115"/>
      <c r="BR4" s="115"/>
      <c r="BS4" s="115"/>
      <c r="BT4" s="115"/>
    </row>
    <row r="5" hidden="1" ht="9" customHeight="1" s="3" customFormat="1">
      <c r="A5" s="46"/>
      <c r="B5" s="46"/>
      <c r="C5" s="51"/>
      <c r="D5" s="50"/>
      <c r="E5" s="59"/>
      <c r="F5" s="4"/>
      <c r="G5" s="7"/>
      <c r="H5" s="4"/>
      <c r="I5" s="5"/>
      <c r="J5" s="82"/>
      <c r="K5" s="97"/>
      <c r="L5" s="6"/>
      <c r="M5" s="6"/>
      <c r="N5" s="6"/>
      <c r="O5" s="6"/>
      <c r="P5" s="6"/>
      <c r="Q5" s="84"/>
      <c r="R5" s="84"/>
      <c r="S5" s="6"/>
      <c r="T5" s="67"/>
      <c r="U5" s="69"/>
      <c r="V5" s="85"/>
      <c r="W5" s="85"/>
      <c r="X5" s="46"/>
      <c r="Y5" s="69"/>
      <c r="Z5" s="73"/>
      <c r="AO5" s="69"/>
      <c r="AT5" s="77" t="s">
        <v>3</v>
      </c>
      <c r="AU5" s="77"/>
      <c r="AV5" s="77"/>
      <c r="AW5" s="78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115"/>
      <c r="BP5" s="115"/>
      <c r="BQ5" s="115"/>
      <c r="BR5" s="115"/>
      <c r="BS5" s="115"/>
      <c r="BT5" s="115"/>
    </row>
    <row r="6" ht="19.5" customHeight="1" outlineLevel="1" s="3" customFormat="1">
      <c r="A6" s="46"/>
      <c r="B6" s="46"/>
      <c r="C6" s="52"/>
      <c r="D6" s="52"/>
      <c r="E6" s="60"/>
      <c r="F6" s="163" t="s">
        <v>4</v>
      </c>
      <c r="G6" s="164"/>
      <c r="H6" s="164"/>
      <c r="I6" s="164"/>
      <c r="J6" s="165"/>
      <c r="K6" s="149" t="s">
        <v>5</v>
      </c>
      <c r="L6" s="150"/>
      <c r="M6" s="150"/>
      <c r="N6" s="150"/>
      <c r="O6" s="150"/>
      <c r="P6" s="150"/>
      <c r="Q6" s="150"/>
      <c r="R6" s="150"/>
      <c r="S6" s="150"/>
      <c r="T6" s="151"/>
      <c r="U6" s="69"/>
      <c r="V6" s="85"/>
      <c r="W6" s="85"/>
      <c r="X6" s="46"/>
      <c r="Y6" s="69"/>
      <c r="Z6" s="73"/>
      <c r="AO6" s="69"/>
      <c r="AT6" s="77"/>
      <c r="AU6" s="77"/>
      <c r="AV6" s="77"/>
      <c r="AW6" s="78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115"/>
      <c r="BP6" s="115"/>
      <c r="BQ6" s="115"/>
      <c r="BR6" s="115"/>
      <c r="BS6" s="115"/>
      <c r="BT6" s="115"/>
    </row>
    <row r="7" ht="12" customHeight="1" outlineLevel="1" s="3" customFormat="1">
      <c r="A7" s="46"/>
      <c r="B7" s="46"/>
      <c r="C7" s="53"/>
      <c r="D7" s="54"/>
      <c r="E7" s="61"/>
      <c r="F7" s="32"/>
      <c r="G7" s="41"/>
      <c r="H7" s="43"/>
      <c r="I7" s="42"/>
      <c r="J7" s="83"/>
      <c r="K7" s="143" t="s">
        <v>6</v>
      </c>
      <c r="L7" s="144"/>
      <c r="M7" s="144"/>
      <c r="N7" s="144"/>
      <c r="O7" s="145"/>
      <c r="P7" s="102"/>
      <c r="Q7" s="119" t="s">
        <v>7</v>
      </c>
      <c r="R7" s="120"/>
      <c r="S7" s="120"/>
      <c r="T7" s="121"/>
      <c r="U7" s="69"/>
      <c r="V7" s="85"/>
      <c r="W7" s="85"/>
      <c r="X7" s="46"/>
      <c r="Y7" s="69"/>
      <c r="Z7" s="73"/>
      <c r="AO7" s="69"/>
      <c r="AT7" s="77"/>
      <c r="AU7" s="77"/>
      <c r="AV7" s="77"/>
      <c r="AW7" s="78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115"/>
      <c r="BP7" s="115"/>
      <c r="BQ7" s="115"/>
      <c r="BR7" s="115"/>
      <c r="BS7" s="115"/>
      <c r="BT7" s="115"/>
    </row>
    <row r="8" ht="13.5" customHeight="1" outlineLevel="1" s="3" customFormat="1">
      <c r="A8" s="46"/>
      <c r="B8" s="46"/>
      <c r="C8" s="54"/>
      <c r="D8" s="54"/>
      <c r="E8" s="61"/>
      <c r="F8" s="38"/>
      <c r="G8" s="39"/>
      <c r="H8" s="39"/>
      <c r="I8" s="39"/>
      <c r="J8" s="40" t="s">
        <v>8</v>
      </c>
      <c r="K8" s="146"/>
      <c r="L8" s="147"/>
      <c r="M8" s="147"/>
      <c r="N8" s="147"/>
      <c r="O8" s="148"/>
      <c r="P8" s="100"/>
      <c r="Q8" s="122"/>
      <c r="R8" s="123"/>
      <c r="S8" s="123"/>
      <c r="T8" s="124"/>
      <c r="U8" s="69"/>
      <c r="V8" s="85"/>
      <c r="W8" s="85"/>
      <c r="X8" s="46"/>
      <c r="Y8" s="69"/>
      <c r="Z8" s="73"/>
      <c r="AO8" s="69"/>
      <c r="AT8" s="77"/>
      <c r="AU8" s="77"/>
      <c r="AV8" s="77"/>
      <c r="AW8" s="78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115"/>
      <c r="BP8" s="115"/>
      <c r="BQ8" s="115"/>
      <c r="BR8" s="115"/>
      <c r="BS8" s="115"/>
      <c r="BT8" s="115"/>
    </row>
    <row r="9" ht="15" customHeight="1" outlineLevel="1" s="3" customFormat="1">
      <c r="A9" s="46"/>
      <c r="B9" s="46"/>
      <c r="C9" s="54"/>
      <c r="D9" s="54"/>
      <c r="E9" s="61"/>
      <c r="F9" s="101" t="s">
        <v>9</v>
      </c>
      <c r="G9" s="37"/>
      <c r="H9" s="37"/>
      <c r="I9" s="37"/>
      <c r="J9" s="90">
        <f ref="J9:J9" t="array">SUM(BP18:BP59)</f>
        <v>0</v>
      </c>
      <c r="K9" s="137">
        <v>0</v>
      </c>
      <c r="L9" s="138"/>
      <c r="M9" s="138"/>
      <c r="N9" s="138"/>
      <c r="O9" s="139"/>
      <c r="P9" s="103"/>
      <c r="Q9" s="128">
        <f>J9*(1-K9)</f>
        <v>0</v>
      </c>
      <c r="R9" s="129"/>
      <c r="S9" s="129"/>
      <c r="T9" s="130"/>
      <c r="U9" s="69"/>
      <c r="V9" s="85"/>
      <c r="W9" s="85"/>
      <c r="X9" s="46"/>
      <c r="Y9" s="69"/>
      <c r="Z9" s="73"/>
      <c r="AO9" s="69"/>
      <c r="AT9" s="77"/>
      <c r="AU9" s="77"/>
      <c r="AV9" s="77"/>
      <c r="AW9" s="78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115"/>
      <c r="BP9" s="115"/>
      <c r="BQ9" s="115"/>
      <c r="BR9" s="115"/>
      <c r="BS9" s="115"/>
      <c r="BT9" s="115"/>
    </row>
    <row r="10" ht="15" customHeight="1" outlineLevel="1" s="3" customFormat="1">
      <c r="A10" s="46"/>
      <c r="B10" s="46"/>
      <c r="C10" s="54"/>
      <c r="D10" s="54"/>
      <c r="E10" s="61"/>
      <c r="F10" s="35" t="s">
        <v>10</v>
      </c>
      <c r="G10" s="33"/>
      <c r="H10" s="33"/>
      <c r="I10" s="33"/>
      <c r="J10" s="91">
        <f ref="J10:J10" t="array">SUM(IF(IF(C18:C59&gt;0,TRUE,FALSE)+IF(D18:D59&gt;0,TRUE,FALSE),1,0))</f>
        <v>0</v>
      </c>
      <c r="K10" s="140"/>
      <c r="L10" s="141"/>
      <c r="M10" s="141"/>
      <c r="N10" s="141"/>
      <c r="O10" s="142"/>
      <c r="P10" s="104"/>
      <c r="Q10" s="131"/>
      <c r="R10" s="132"/>
      <c r="S10" s="132"/>
      <c r="T10" s="133"/>
      <c r="U10" s="69"/>
      <c r="V10" s="85"/>
      <c r="W10" s="85"/>
      <c r="X10" s="46"/>
      <c r="Y10" s="69"/>
      <c r="Z10" s="73"/>
      <c r="AO10" s="69"/>
      <c r="AT10" s="77"/>
      <c r="AU10" s="77"/>
      <c r="AV10" s="77"/>
      <c r="AW10" s="78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115"/>
      <c r="BP10" s="115"/>
      <c r="BQ10" s="115"/>
      <c r="BR10" s="115"/>
      <c r="BS10" s="115"/>
      <c r="BT10" s="115"/>
    </row>
    <row r="11" ht="15" customHeight="1" outlineLevel="1" s="3" customFormat="1">
      <c r="A11" s="46"/>
      <c r="B11" s="46"/>
      <c r="C11" s="54"/>
      <c r="D11" s="54"/>
      <c r="E11" s="61"/>
      <c r="F11" s="35" t="s">
        <v>11</v>
      </c>
      <c r="G11" s="33"/>
      <c r="H11" s="33"/>
      <c r="I11" s="33"/>
      <c r="J11" s="91">
        <f ref="J11:J11" t="array">SUM(D18:D59)</f>
        <v>0</v>
      </c>
      <c r="K11" s="134" t="s">
        <v>12</v>
      </c>
      <c r="L11" s="135"/>
      <c r="M11" s="135"/>
      <c r="N11" s="135"/>
      <c r="O11" s="135"/>
      <c r="P11" s="135"/>
      <c r="Q11" s="135"/>
      <c r="R11" s="135"/>
      <c r="S11" s="135"/>
      <c r="T11" s="136"/>
      <c r="U11" s="69"/>
      <c r="V11" s="85"/>
      <c r="W11" s="85"/>
      <c r="X11" s="46"/>
      <c r="Y11" s="69"/>
      <c r="Z11" s="73"/>
      <c r="AO11" s="69"/>
      <c r="AT11" s="77"/>
      <c r="AU11" s="77"/>
      <c r="AV11" s="77"/>
      <c r="AW11" s="78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115"/>
      <c r="BP11" s="115"/>
      <c r="BQ11" s="115"/>
      <c r="BR11" s="115"/>
      <c r="BS11" s="115"/>
      <c r="BT11" s="115"/>
    </row>
    <row r="12" ht="15" customHeight="1" outlineLevel="1" s="3" customFormat="1">
      <c r="A12" s="46"/>
      <c r="B12" s="46"/>
      <c r="C12" s="55"/>
      <c r="D12" s="55"/>
      <c r="E12" s="62"/>
      <c r="F12" s="35" t="s">
        <v>13</v>
      </c>
      <c r="G12" s="33"/>
      <c r="H12" s="33"/>
      <c r="I12" s="33"/>
      <c r="J12" s="91">
        <f ref="J12:J12" t="array">SUM(C18:C59)</f>
        <v>0</v>
      </c>
      <c r="K12" s="134"/>
      <c r="L12" s="135"/>
      <c r="M12" s="135"/>
      <c r="N12" s="135"/>
      <c r="O12" s="135"/>
      <c r="P12" s="135"/>
      <c r="Q12" s="135"/>
      <c r="R12" s="135"/>
      <c r="S12" s="135"/>
      <c r="T12" s="136"/>
      <c r="U12" s="69"/>
      <c r="V12" s="85"/>
      <c r="W12" s="85"/>
      <c r="X12" s="46"/>
      <c r="Y12" s="69"/>
      <c r="Z12" s="73"/>
      <c r="AO12" s="69"/>
      <c r="AT12" s="77"/>
      <c r="AU12" s="77"/>
      <c r="AV12" s="77"/>
      <c r="AW12" s="78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115"/>
      <c r="BP12" s="115"/>
      <c r="BQ12" s="115"/>
      <c r="BR12" s="115"/>
      <c r="BS12" s="115"/>
      <c r="BT12" s="115"/>
    </row>
    <row r="13" ht="15" customHeight="1" outlineLevel="1" s="3" customFormat="1">
      <c r="A13" s="46"/>
      <c r="B13" s="46"/>
      <c r="C13" s="55"/>
      <c r="D13" s="55"/>
      <c r="E13" s="62"/>
      <c r="F13" s="35" t="s">
        <v>14</v>
      </c>
      <c r="G13" s="33"/>
      <c r="H13" s="33"/>
      <c r="I13" s="33"/>
      <c r="J13" s="91">
        <f ref="J13:J13" t="array">SUM(C18:C59+IF(U18:U59&gt;0,D18:D59/U18:U59,0))</f>
        <v>0</v>
      </c>
      <c r="K13" s="134"/>
      <c r="L13" s="135"/>
      <c r="M13" s="135"/>
      <c r="N13" s="135"/>
      <c r="O13" s="135"/>
      <c r="P13" s="135"/>
      <c r="Q13" s="135"/>
      <c r="R13" s="135"/>
      <c r="S13" s="135"/>
      <c r="T13" s="136"/>
      <c r="U13" s="69"/>
      <c r="V13" s="85"/>
      <c r="W13" s="85"/>
      <c r="X13" s="46"/>
      <c r="Y13" s="69"/>
      <c r="Z13" s="73"/>
      <c r="AO13" s="69"/>
      <c r="AT13" s="77"/>
      <c r="AU13" s="77"/>
      <c r="AV13" s="77"/>
      <c r="AW13" s="78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115"/>
      <c r="BP13" s="115"/>
      <c r="BQ13" s="115"/>
      <c r="BR13" s="115"/>
      <c r="BS13" s="115"/>
      <c r="BT13" s="115"/>
    </row>
    <row r="14" ht="15" customHeight="1" outlineLevel="1" s="3" customFormat="1">
      <c r="A14" s="46"/>
      <c r="B14" s="46"/>
      <c r="C14" s="54"/>
      <c r="D14" s="54"/>
      <c r="E14" s="61"/>
      <c r="F14" s="35" t="s">
        <v>15</v>
      </c>
      <c r="G14" s="33"/>
      <c r="H14" s="33"/>
      <c r="I14" s="33"/>
      <c r="J14" s="91">
        <f ref="J14:J14" t="array">SUM(AO18:AO59)</f>
        <v>0</v>
      </c>
      <c r="K14" s="134"/>
      <c r="L14" s="135"/>
      <c r="M14" s="135"/>
      <c r="N14" s="135"/>
      <c r="O14" s="135"/>
      <c r="P14" s="135"/>
      <c r="Q14" s="135"/>
      <c r="R14" s="135"/>
      <c r="S14" s="135"/>
      <c r="T14" s="136"/>
      <c r="U14" s="69"/>
      <c r="V14" s="85"/>
      <c r="W14" s="85"/>
      <c r="X14" s="46"/>
      <c r="Y14" s="69"/>
      <c r="Z14" s="73"/>
      <c r="AO14" s="69"/>
      <c r="AT14" s="77"/>
      <c r="AU14" s="77"/>
      <c r="AV14" s="77"/>
      <c r="AW14" s="78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115"/>
      <c r="BP14" s="115"/>
      <c r="BQ14" s="115"/>
      <c r="BR14" s="115"/>
      <c r="BS14" s="115"/>
      <c r="BT14" s="115"/>
    </row>
    <row r="15" ht="15" customHeight="1" outlineLevel="1" s="3" customFormat="1">
      <c r="A15" s="46"/>
      <c r="B15" s="46"/>
      <c r="C15" s="54"/>
      <c r="D15" s="54"/>
      <c r="E15" s="61"/>
      <c r="F15" s="36" t="s">
        <v>16</v>
      </c>
      <c r="G15" s="34"/>
      <c r="H15" s="34"/>
      <c r="I15" s="34"/>
      <c r="J15" s="92">
        <f ref="J15:J15" t="array">SUM(BQ18:BQ59)</f>
        <v>0</v>
      </c>
      <c r="K15" s="134"/>
      <c r="L15" s="135"/>
      <c r="M15" s="135"/>
      <c r="N15" s="135"/>
      <c r="O15" s="135"/>
      <c r="P15" s="135"/>
      <c r="Q15" s="135"/>
      <c r="R15" s="135"/>
      <c r="S15" s="135"/>
      <c r="T15" s="136"/>
      <c r="U15" s="69"/>
      <c r="V15" s="85"/>
      <c r="W15" s="85"/>
      <c r="X15" s="46"/>
      <c r="Y15" s="69"/>
      <c r="Z15" s="73"/>
      <c r="AO15" s="69"/>
      <c r="AT15" s="77"/>
      <c r="AU15" s="77"/>
      <c r="AV15" s="77"/>
      <c r="AW15" s="7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115"/>
      <c r="BP15" s="115"/>
      <c r="BQ15" s="115"/>
      <c r="BR15" s="115"/>
      <c r="BS15" s="115"/>
      <c r="BT15" s="115"/>
    </row>
    <row r="16" ht="3.75" customHeight="1" s="3" customFormat="1">
      <c r="A16" s="46"/>
      <c r="B16" s="46"/>
      <c r="C16" s="50"/>
      <c r="D16" s="50"/>
      <c r="E16" s="59"/>
      <c r="F16" s="1"/>
      <c r="G16" s="1"/>
      <c r="H16" s="1"/>
      <c r="I16" s="18"/>
      <c r="J16" s="2"/>
      <c r="K16" s="97"/>
      <c r="L16" s="1"/>
      <c r="M16" s="1"/>
      <c r="N16" s="1"/>
      <c r="O16" s="2"/>
      <c r="P16" s="2"/>
      <c r="Q16" s="1"/>
      <c r="R16" s="1"/>
      <c r="S16" s="2"/>
      <c r="T16" s="19"/>
      <c r="U16" s="19"/>
      <c r="V16" s="86"/>
      <c r="W16" s="87"/>
      <c r="X16" s="2"/>
      <c r="Y16" s="70"/>
      <c r="Z16" s="74"/>
      <c r="AA16" s="68"/>
      <c r="AB16" s="68"/>
      <c r="AC16" s="20"/>
      <c r="AD16" s="20"/>
      <c r="AE16" s="21"/>
      <c r="AF16" s="68"/>
      <c r="AG16" s="68"/>
      <c r="AH16" s="68"/>
      <c r="AI16" s="68"/>
      <c r="AJ16" s="68"/>
      <c r="AK16" s="68"/>
      <c r="AL16" s="68"/>
      <c r="AM16" s="68"/>
      <c r="AO16" s="69"/>
      <c r="AT16" s="77"/>
      <c r="AU16" s="77"/>
      <c r="AV16" s="77"/>
      <c r="AW16" s="78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15"/>
      <c r="BP16" s="115"/>
      <c r="BQ16" s="115"/>
      <c r="BR16" s="115"/>
      <c r="BS16" s="115"/>
      <c r="BT16" s="115"/>
    </row>
    <row r="17" ht="40.2" s="65" customFormat="1">
      <c r="A17" s="66" t="s">
        <v>17</v>
      </c>
      <c r="B17" s="47" t="s">
        <v>18</v>
      </c>
      <c r="C17" s="56" t="s">
        <v>19</v>
      </c>
      <c r="D17" s="57" t="s">
        <v>20</v>
      </c>
      <c r="E17" s="63" t="s">
        <v>21</v>
      </c>
      <c r="F17" s="22" t="s">
        <v>22</v>
      </c>
      <c r="G17" s="22" t="s">
        <v>23</v>
      </c>
      <c r="H17" s="22" t="s">
        <v>24</v>
      </c>
      <c r="I17" s="93" t="s">
        <v>25</v>
      </c>
      <c r="J17" s="93" t="s">
        <v>26</v>
      </c>
      <c r="K17" s="96" t="s">
        <v>27</v>
      </c>
      <c r="L17" s="23" t="s">
        <v>28</v>
      </c>
      <c r="M17" s="23" t="s">
        <v>29</v>
      </c>
      <c r="N17" s="23" t="s">
        <v>30</v>
      </c>
      <c r="O17" s="23" t="s">
        <v>31</v>
      </c>
      <c r="P17" s="23" t="s">
        <v>32</v>
      </c>
      <c r="Q17" s="22" t="s">
        <v>33</v>
      </c>
      <c r="R17" s="22" t="s">
        <v>34</v>
      </c>
      <c r="S17" s="23" t="s">
        <v>35</v>
      </c>
      <c r="T17" s="23" t="s">
        <v>36</v>
      </c>
      <c r="U17" s="57" t="s">
        <v>37</v>
      </c>
      <c r="V17" s="88" t="s">
        <v>38</v>
      </c>
      <c r="W17" s="88" t="s">
        <v>39</v>
      </c>
      <c r="X17" s="23" t="s">
        <v>40</v>
      </c>
      <c r="Y17" s="71" t="s">
        <v>41</v>
      </c>
      <c r="Z17" s="75" t="s">
        <v>42</v>
      </c>
      <c r="AA17" s="23" t="s">
        <v>43</v>
      </c>
      <c r="AB17" s="23" t="s">
        <v>44</v>
      </c>
      <c r="AC17" s="23" t="s">
        <v>45</v>
      </c>
      <c r="AD17" s="23" t="s">
        <v>46</v>
      </c>
      <c r="AE17" s="23" t="s">
        <v>47</v>
      </c>
      <c r="AF17" s="23" t="s">
        <v>48</v>
      </c>
      <c r="AG17" s="23" t="s">
        <v>49</v>
      </c>
      <c r="AH17" s="23" t="s">
        <v>50</v>
      </c>
      <c r="AI17" s="23" t="s">
        <v>51</v>
      </c>
      <c r="AJ17" s="23" t="s">
        <v>52</v>
      </c>
      <c r="AK17" s="23" t="s">
        <v>53</v>
      </c>
      <c r="AL17" s="24" t="s">
        <v>54</v>
      </c>
      <c r="AM17" s="23" t="s">
        <v>55</v>
      </c>
      <c r="AN17" s="23" t="s">
        <v>56</v>
      </c>
      <c r="AO17" s="57" t="s">
        <v>57</v>
      </c>
      <c r="AP17" s="23" t="s">
        <v>58</v>
      </c>
      <c r="AQ17" s="23" t="s">
        <v>59</v>
      </c>
      <c r="AR17" s="24" t="s">
        <v>60</v>
      </c>
      <c r="AS17" s="23" t="s">
        <v>61</v>
      </c>
      <c r="AT17" s="23" t="s">
        <v>62</v>
      </c>
      <c r="AU17" s="25" t="s">
        <v>63</v>
      </c>
      <c r="AV17" s="44" t="s">
        <v>64</v>
      </c>
      <c r="AW17" s="23" t="s">
        <v>65</v>
      </c>
      <c r="AX17" s="23" t="s">
        <v>66</v>
      </c>
      <c r="AY17" s="23" t="s">
        <v>67</v>
      </c>
      <c r="AZ17" s="23" t="s">
        <v>23</v>
      </c>
      <c r="BA17" s="23" t="s">
        <v>68</v>
      </c>
      <c r="BB17" s="23" t="s">
        <v>25</v>
      </c>
      <c r="BC17" s="23" t="s">
        <v>69</v>
      </c>
      <c r="BD17" s="23" t="s">
        <v>70</v>
      </c>
      <c r="BE17" s="23" t="s">
        <v>71</v>
      </c>
      <c r="BF17" s="23" t="s">
        <v>72</v>
      </c>
      <c r="BG17" s="23" t="s">
        <v>73</v>
      </c>
      <c r="BH17" s="23" t="s">
        <v>74</v>
      </c>
      <c r="BI17" s="23" t="s">
        <v>75</v>
      </c>
      <c r="BJ17" s="23" t="s">
        <v>76</v>
      </c>
      <c r="BK17" s="23" t="s">
        <v>77</v>
      </c>
      <c r="BL17" s="23" t="s">
        <v>78</v>
      </c>
      <c r="BM17" s="23" t="s">
        <v>79</v>
      </c>
      <c r="BN17" s="23" t="s">
        <v>80</v>
      </c>
      <c r="BO17" s="116"/>
      <c r="BP17" s="116"/>
      <c r="BQ17" s="116"/>
      <c r="BR17" s="116"/>
      <c r="BS17" s="116"/>
      <c r="BT17" s="116"/>
    </row>
    <row r="18">
      <c r="A18" s="48" t="s">
        <v>81</v>
      </c>
      <c r="B18" s="48" t="s">
        <v>82</v>
      </c>
      <c r="C18" s="58">
        <v>0</v>
      </c>
      <c r="D18" s="58">
        <v>0</v>
      </c>
      <c r="E18" s="64">
        <v>752.4</v>
      </c>
      <c r="F18" s="26" t="s">
        <v>83</v>
      </c>
      <c r="G18" s="27" t="s">
        <v>84</v>
      </c>
      <c r="H18" s="27" t="s">
        <v>85</v>
      </c>
      <c r="I18" s="118" t="s">
        <v>86</v>
      </c>
      <c r="J18" s="94" t="s">
        <v>87</v>
      </c>
      <c r="L18" s="27" t="s">
        <v>82</v>
      </c>
      <c r="M18" s="27" t="s">
        <v>88</v>
      </c>
      <c r="N18" s="27" t="s">
        <v>89</v>
      </c>
      <c r="O18" s="27" t="s">
        <v>90</v>
      </c>
      <c r="P18" s="27" t="s">
        <v>90</v>
      </c>
      <c r="Q18" s="27" t="s">
        <v>91</v>
      </c>
      <c r="R18" s="27" t="s">
        <v>92</v>
      </c>
      <c r="S18" s="95" t="s">
        <v>93</v>
      </c>
      <c r="T18" s="31">
        <v>22</v>
      </c>
      <c r="U18" s="31">
        <v>24</v>
      </c>
      <c r="V18" s="89">
        <v>45961</v>
      </c>
      <c r="W18" s="89">
        <v>45961</v>
      </c>
      <c r="X18" s="27" t="s">
        <v>94</v>
      </c>
      <c r="Y18" s="72">
        <v>128</v>
      </c>
      <c r="Z18" s="76">
        <v>0.128</v>
      </c>
      <c r="AA18" s="28" t="s">
        <v>95</v>
      </c>
      <c r="AB18" s="28" t="s">
        <v>82</v>
      </c>
      <c r="AC18" s="28" t="s">
        <v>96</v>
      </c>
      <c r="AD18" s="28" t="s">
        <v>97</v>
      </c>
      <c r="AE18" s="28" t="s">
        <v>82</v>
      </c>
      <c r="AF18" s="28" t="s">
        <v>82</v>
      </c>
      <c r="AG18" s="28" t="s">
        <v>98</v>
      </c>
      <c r="AH18" s="28" t="s">
        <v>99</v>
      </c>
      <c r="AI18" s="28" t="s">
        <v>100</v>
      </c>
      <c r="AJ18" s="28" t="s">
        <v>101</v>
      </c>
      <c r="AK18" s="28" t="s">
        <v>102</v>
      </c>
      <c r="AL18" s="28" t="s">
        <v>103</v>
      </c>
      <c r="AM18" s="28" t="s">
        <v>104</v>
      </c>
      <c r="AN18" s="27" t="s">
        <v>105</v>
      </c>
      <c r="AO18" s="72">
        <f>C18*U18+D18</f>
        <v>0</v>
      </c>
      <c r="AP18" s="27" t="s">
        <v>82</v>
      </c>
      <c r="AQ18" s="27" t="s">
        <v>82</v>
      </c>
      <c r="AR18" s="29" t="s">
        <v>82</v>
      </c>
      <c r="AS18" s="29" t="s">
        <v>82</v>
      </c>
      <c r="AT18" s="79" t="s">
        <v>82</v>
      </c>
      <c r="AW18" s="80" t="s">
        <v>82</v>
      </c>
      <c r="AX18" s="27" t="s">
        <v>82</v>
      </c>
      <c r="AY18" s="27" t="s">
        <v>106</v>
      </c>
      <c r="AZ18" s="27" t="s">
        <v>82</v>
      </c>
      <c r="BA18" s="27" t="s">
        <v>107</v>
      </c>
      <c r="BB18" s="27" t="s">
        <v>86</v>
      </c>
      <c r="BC18" s="27" t="s">
        <v>82</v>
      </c>
      <c r="BD18" s="27" t="s">
        <v>82</v>
      </c>
      <c r="BE18" s="27" t="s">
        <v>82</v>
      </c>
      <c r="BF18" s="27" t="s">
        <v>82</v>
      </c>
      <c r="BG18" s="27" t="s">
        <v>108</v>
      </c>
      <c r="BH18" s="27" t="s">
        <v>109</v>
      </c>
      <c r="BI18" s="27" t="s">
        <v>110</v>
      </c>
      <c r="BJ18" s="27" t="s">
        <v>111</v>
      </c>
      <c r="BK18" s="27" t="s">
        <v>112</v>
      </c>
      <c r="BL18" s="27" t="s">
        <v>82</v>
      </c>
      <c r="BM18" s="27" t="s">
        <v>82</v>
      </c>
      <c r="BN18" s="27" t="s">
        <v>82</v>
      </c>
      <c r="BP18" s="117">
        <f>AO18*E18</f>
        <v>0</v>
      </c>
      <c r="BQ18" s="117">
        <f>AO18*Z18</f>
        <v>0</v>
      </c>
    </row>
    <row r="19">
      <c r="A19" s="48" t="s">
        <v>81</v>
      </c>
      <c r="B19" s="48" t="s">
        <v>82</v>
      </c>
      <c r="C19" s="58">
        <v>0</v>
      </c>
      <c r="D19" s="58">
        <v>0</v>
      </c>
      <c r="E19" s="64">
        <v>1155</v>
      </c>
      <c r="F19" s="26" t="s">
        <v>113</v>
      </c>
      <c r="G19" s="27" t="s">
        <v>114</v>
      </c>
      <c r="H19" s="27" t="s">
        <v>115</v>
      </c>
      <c r="I19" s="118" t="s">
        <v>116</v>
      </c>
      <c r="J19" s="94" t="s">
        <v>117</v>
      </c>
      <c r="L19" s="27" t="s">
        <v>82</v>
      </c>
      <c r="M19" s="27" t="s">
        <v>118</v>
      </c>
      <c r="N19" s="27" t="s">
        <v>89</v>
      </c>
      <c r="O19" s="27" t="s">
        <v>119</v>
      </c>
      <c r="P19" s="27" t="s">
        <v>120</v>
      </c>
      <c r="Q19" s="27" t="s">
        <v>91</v>
      </c>
      <c r="R19" s="27" t="s">
        <v>115</v>
      </c>
      <c r="S19" s="95" t="s">
        <v>121</v>
      </c>
      <c r="T19" s="31">
        <v>10</v>
      </c>
      <c r="U19" s="31">
        <v>6</v>
      </c>
      <c r="V19" s="89">
        <v>45982</v>
      </c>
      <c r="W19" s="89">
        <v>45982</v>
      </c>
      <c r="X19" s="27" t="s">
        <v>122</v>
      </c>
      <c r="Y19" s="72">
        <v>544</v>
      </c>
      <c r="Z19" s="76">
        <v>0.527</v>
      </c>
      <c r="AA19" s="28" t="s">
        <v>95</v>
      </c>
      <c r="AB19" s="28" t="s">
        <v>82</v>
      </c>
      <c r="AC19" s="28" t="s">
        <v>96</v>
      </c>
      <c r="AD19" s="28" t="s">
        <v>97</v>
      </c>
      <c r="AE19" s="28" t="s">
        <v>82</v>
      </c>
      <c r="AF19" s="28" t="s">
        <v>82</v>
      </c>
      <c r="AG19" s="28" t="s">
        <v>123</v>
      </c>
      <c r="AH19" s="28" t="s">
        <v>124</v>
      </c>
      <c r="AI19" s="28" t="s">
        <v>100</v>
      </c>
      <c r="AJ19" s="28" t="s">
        <v>82</v>
      </c>
      <c r="AK19" s="28" t="s">
        <v>82</v>
      </c>
      <c r="AL19" s="28" t="s">
        <v>125</v>
      </c>
      <c r="AM19" s="28" t="s">
        <v>104</v>
      </c>
      <c r="AN19" s="27" t="s">
        <v>105</v>
      </c>
      <c r="AO19" s="72">
        <f>C19*U19+D19</f>
        <v>0</v>
      </c>
      <c r="AP19" s="27" t="s">
        <v>82</v>
      </c>
      <c r="AQ19" s="27" t="s">
        <v>82</v>
      </c>
      <c r="AR19" s="29" t="s">
        <v>82</v>
      </c>
      <c r="AS19" s="29" t="s">
        <v>82</v>
      </c>
      <c r="AT19" s="79" t="s">
        <v>82</v>
      </c>
      <c r="AW19" s="80" t="s">
        <v>82</v>
      </c>
      <c r="AX19" s="27" t="s">
        <v>82</v>
      </c>
      <c r="AY19" s="27" t="s">
        <v>126</v>
      </c>
      <c r="AZ19" s="27" t="s">
        <v>82</v>
      </c>
      <c r="BA19" s="27" t="s">
        <v>127</v>
      </c>
      <c r="BB19" s="27" t="s">
        <v>116</v>
      </c>
      <c r="BC19" s="27" t="s">
        <v>82</v>
      </c>
      <c r="BD19" s="27" t="s">
        <v>82</v>
      </c>
      <c r="BE19" s="27" t="s">
        <v>82</v>
      </c>
      <c r="BF19" s="27" t="s">
        <v>82</v>
      </c>
      <c r="BG19" s="27" t="s">
        <v>115</v>
      </c>
      <c r="BH19" s="27" t="s">
        <v>128</v>
      </c>
      <c r="BI19" s="27" t="s">
        <v>129</v>
      </c>
      <c r="BJ19" s="27" t="s">
        <v>130</v>
      </c>
      <c r="BK19" s="27" t="s">
        <v>130</v>
      </c>
      <c r="BL19" s="27" t="s">
        <v>82</v>
      </c>
      <c r="BM19" s="27" t="s">
        <v>82</v>
      </c>
      <c r="BN19" s="27" t="s">
        <v>82</v>
      </c>
      <c r="BP19" s="117">
        <f>AO19*E19</f>
        <v>0</v>
      </c>
      <c r="BQ19" s="117">
        <f>AO19*Z19</f>
        <v>0</v>
      </c>
    </row>
    <row r="20">
      <c r="A20" s="48" t="s">
        <v>81</v>
      </c>
      <c r="B20" s="48" t="s">
        <v>82</v>
      </c>
      <c r="C20" s="58">
        <v>0</v>
      </c>
      <c r="D20" s="58">
        <v>0</v>
      </c>
      <c r="E20" s="64">
        <v>844.8</v>
      </c>
      <c r="F20" s="26" t="s">
        <v>131</v>
      </c>
      <c r="G20" s="27" t="s">
        <v>132</v>
      </c>
      <c r="H20" s="27" t="s">
        <v>115</v>
      </c>
      <c r="I20" s="118" t="s">
        <v>133</v>
      </c>
      <c r="J20" s="94" t="s">
        <v>134</v>
      </c>
      <c r="L20" s="27" t="s">
        <v>82</v>
      </c>
      <c r="M20" s="27" t="s">
        <v>135</v>
      </c>
      <c r="N20" s="27" t="s">
        <v>89</v>
      </c>
      <c r="O20" s="27" t="s">
        <v>136</v>
      </c>
      <c r="P20" s="27" t="s">
        <v>137</v>
      </c>
      <c r="Q20" s="27" t="s">
        <v>91</v>
      </c>
      <c r="R20" s="27" t="s">
        <v>115</v>
      </c>
      <c r="S20" s="95" t="s">
        <v>138</v>
      </c>
      <c r="T20" s="31">
        <v>10</v>
      </c>
      <c r="U20" s="31">
        <v>12</v>
      </c>
      <c r="V20" s="89">
        <v>46091</v>
      </c>
      <c r="W20" s="89">
        <v>46091</v>
      </c>
      <c r="X20" s="27" t="s">
        <v>139</v>
      </c>
      <c r="Y20" s="72">
        <v>304</v>
      </c>
      <c r="Z20" s="76">
        <v>0.303</v>
      </c>
      <c r="AA20" s="28" t="s">
        <v>95</v>
      </c>
      <c r="AB20" s="28" t="s">
        <v>140</v>
      </c>
      <c r="AC20" s="28" t="s">
        <v>141</v>
      </c>
      <c r="AD20" s="28" t="s">
        <v>97</v>
      </c>
      <c r="AE20" s="28" t="s">
        <v>82</v>
      </c>
      <c r="AF20" s="28" t="s">
        <v>82</v>
      </c>
      <c r="AG20" s="28" t="s">
        <v>142</v>
      </c>
      <c r="AH20" s="28" t="s">
        <v>143</v>
      </c>
      <c r="AI20" s="28" t="s">
        <v>100</v>
      </c>
      <c r="AJ20" s="28" t="s">
        <v>82</v>
      </c>
      <c r="AK20" s="28" t="s">
        <v>82</v>
      </c>
      <c r="AL20" s="28" t="s">
        <v>144</v>
      </c>
      <c r="AM20" s="28" t="s">
        <v>104</v>
      </c>
      <c r="AN20" s="27" t="s">
        <v>105</v>
      </c>
      <c r="AO20" s="72">
        <f>C20*U20+D20</f>
        <v>0</v>
      </c>
      <c r="AP20" s="27" t="s">
        <v>82</v>
      </c>
      <c r="AQ20" s="27" t="s">
        <v>82</v>
      </c>
      <c r="AR20" s="29" t="s">
        <v>82</v>
      </c>
      <c r="AS20" s="29" t="s">
        <v>82</v>
      </c>
      <c r="AT20" s="79" t="s">
        <v>82</v>
      </c>
      <c r="AW20" s="80" t="s">
        <v>82</v>
      </c>
      <c r="AX20" s="27" t="s">
        <v>82</v>
      </c>
      <c r="AY20" s="27" t="s">
        <v>145</v>
      </c>
      <c r="AZ20" s="27" t="s">
        <v>82</v>
      </c>
      <c r="BA20" s="27" t="s">
        <v>82</v>
      </c>
      <c r="BB20" s="27" t="s">
        <v>133</v>
      </c>
      <c r="BC20" s="27" t="s">
        <v>82</v>
      </c>
      <c r="BD20" s="27" t="s">
        <v>82</v>
      </c>
      <c r="BE20" s="27" t="s">
        <v>82</v>
      </c>
      <c r="BF20" s="27" t="s">
        <v>82</v>
      </c>
      <c r="BG20" s="27" t="s">
        <v>115</v>
      </c>
      <c r="BH20" s="27" t="s">
        <v>128</v>
      </c>
      <c r="BI20" s="27" t="s">
        <v>146</v>
      </c>
      <c r="BJ20" s="27" t="s">
        <v>130</v>
      </c>
      <c r="BK20" s="27" t="s">
        <v>130</v>
      </c>
      <c r="BL20" s="27" t="s">
        <v>82</v>
      </c>
      <c r="BM20" s="27" t="s">
        <v>147</v>
      </c>
      <c r="BN20" s="27" t="s">
        <v>82</v>
      </c>
      <c r="BP20" s="117">
        <f>AO20*E20</f>
        <v>0</v>
      </c>
      <c r="BQ20" s="117">
        <f>AO20*Z20</f>
        <v>0</v>
      </c>
    </row>
    <row r="21">
      <c r="A21" s="48" t="s">
        <v>81</v>
      </c>
      <c r="B21" s="48" t="s">
        <v>82</v>
      </c>
      <c r="C21" s="58">
        <v>0</v>
      </c>
      <c r="D21" s="58">
        <v>0</v>
      </c>
      <c r="E21" s="64">
        <v>1326.6</v>
      </c>
      <c r="F21" s="26" t="s">
        <v>148</v>
      </c>
      <c r="G21" s="27" t="s">
        <v>149</v>
      </c>
      <c r="H21" s="27" t="s">
        <v>115</v>
      </c>
      <c r="I21" s="118" t="s">
        <v>150</v>
      </c>
      <c r="J21" s="94" t="s">
        <v>151</v>
      </c>
      <c r="L21" s="27" t="s">
        <v>82</v>
      </c>
      <c r="M21" s="27" t="s">
        <v>152</v>
      </c>
      <c r="N21" s="27" t="s">
        <v>89</v>
      </c>
      <c r="O21" s="27" t="s">
        <v>153</v>
      </c>
      <c r="P21" s="27" t="s">
        <v>154</v>
      </c>
      <c r="Q21" s="27" t="s">
        <v>91</v>
      </c>
      <c r="R21" s="27" t="s">
        <v>115</v>
      </c>
      <c r="S21" s="95" t="s">
        <v>155</v>
      </c>
      <c r="T21" s="31">
        <v>10</v>
      </c>
      <c r="U21" s="31">
        <v>3</v>
      </c>
      <c r="V21" s="89">
        <v>46209</v>
      </c>
      <c r="W21" s="89">
        <v>46209</v>
      </c>
      <c r="X21" s="27" t="s">
        <v>156</v>
      </c>
      <c r="Y21" s="72">
        <v>648</v>
      </c>
      <c r="Z21" s="76">
        <v>0.713</v>
      </c>
      <c r="AA21" s="28" t="s">
        <v>95</v>
      </c>
      <c r="AB21" s="28" t="s">
        <v>82</v>
      </c>
      <c r="AC21" s="28" t="s">
        <v>96</v>
      </c>
      <c r="AD21" s="28" t="s">
        <v>157</v>
      </c>
      <c r="AE21" s="28" t="s">
        <v>82</v>
      </c>
      <c r="AF21" s="28" t="s">
        <v>82</v>
      </c>
      <c r="AG21" s="28" t="s">
        <v>142</v>
      </c>
      <c r="AH21" s="28" t="s">
        <v>158</v>
      </c>
      <c r="AI21" s="28" t="s">
        <v>100</v>
      </c>
      <c r="AJ21" s="28" t="s">
        <v>82</v>
      </c>
      <c r="AK21" s="28" t="s">
        <v>82</v>
      </c>
      <c r="AL21" s="28" t="s">
        <v>159</v>
      </c>
      <c r="AM21" s="28" t="s">
        <v>104</v>
      </c>
      <c r="AN21" s="27" t="s">
        <v>105</v>
      </c>
      <c r="AO21" s="72">
        <f>C21*U21+D21</f>
        <v>0</v>
      </c>
      <c r="AP21" s="27" t="s">
        <v>82</v>
      </c>
      <c r="AQ21" s="27" t="s">
        <v>82</v>
      </c>
      <c r="AR21" s="29" t="s">
        <v>82</v>
      </c>
      <c r="AS21" s="29" t="s">
        <v>82</v>
      </c>
      <c r="AT21" s="79" t="s">
        <v>82</v>
      </c>
      <c r="AW21" s="80" t="s">
        <v>82</v>
      </c>
      <c r="AX21" s="27" t="s">
        <v>82</v>
      </c>
      <c r="AY21" s="27" t="s">
        <v>160</v>
      </c>
      <c r="AZ21" s="27" t="s">
        <v>82</v>
      </c>
      <c r="BA21" s="27" t="s">
        <v>161</v>
      </c>
      <c r="BB21" s="27" t="s">
        <v>150</v>
      </c>
      <c r="BC21" s="27" t="s">
        <v>82</v>
      </c>
      <c r="BD21" s="27" t="s">
        <v>82</v>
      </c>
      <c r="BE21" s="27" t="s">
        <v>82</v>
      </c>
      <c r="BF21" s="27" t="s">
        <v>82</v>
      </c>
      <c r="BG21" s="27" t="s">
        <v>115</v>
      </c>
      <c r="BH21" s="27" t="s">
        <v>109</v>
      </c>
      <c r="BI21" s="27" t="s">
        <v>162</v>
      </c>
      <c r="BJ21" s="27" t="s">
        <v>163</v>
      </c>
      <c r="BK21" s="27" t="s">
        <v>163</v>
      </c>
      <c r="BL21" s="27" t="s">
        <v>82</v>
      </c>
      <c r="BM21" s="27" t="s">
        <v>147</v>
      </c>
      <c r="BN21" s="27" t="s">
        <v>82</v>
      </c>
      <c r="BP21" s="117">
        <f>AO21*E21</f>
        <v>0</v>
      </c>
      <c r="BQ21" s="117">
        <f>AO21*Z21</f>
        <v>0</v>
      </c>
    </row>
    <row r="22">
      <c r="A22" s="48" t="s">
        <v>81</v>
      </c>
      <c r="B22" s="48" t="s">
        <v>82</v>
      </c>
      <c r="C22" s="58">
        <v>0</v>
      </c>
      <c r="D22" s="58">
        <v>0</v>
      </c>
      <c r="E22" s="64">
        <v>1214.4</v>
      </c>
      <c r="F22" s="26" t="s">
        <v>164</v>
      </c>
      <c r="G22" s="27" t="s">
        <v>165</v>
      </c>
      <c r="H22" s="27" t="s">
        <v>115</v>
      </c>
      <c r="I22" s="118" t="s">
        <v>166</v>
      </c>
      <c r="J22" s="94" t="s">
        <v>117</v>
      </c>
      <c r="L22" s="27" t="s">
        <v>82</v>
      </c>
      <c r="M22" s="27" t="s">
        <v>167</v>
      </c>
      <c r="N22" s="27" t="s">
        <v>89</v>
      </c>
      <c r="O22" s="27" t="s">
        <v>168</v>
      </c>
      <c r="P22" s="27" t="s">
        <v>169</v>
      </c>
      <c r="Q22" s="27" t="s">
        <v>91</v>
      </c>
      <c r="R22" s="27" t="s">
        <v>115</v>
      </c>
      <c r="S22" s="95" t="s">
        <v>170</v>
      </c>
      <c r="T22" s="31">
        <v>22</v>
      </c>
      <c r="U22" s="31">
        <v>8</v>
      </c>
      <c r="V22" s="89">
        <v>45890</v>
      </c>
      <c r="W22" s="89">
        <v>45890</v>
      </c>
      <c r="X22" s="27" t="s">
        <v>171</v>
      </c>
      <c r="Y22" s="72">
        <v>496</v>
      </c>
      <c r="Z22" s="76">
        <v>0.488</v>
      </c>
      <c r="AA22" s="28" t="s">
        <v>95</v>
      </c>
      <c r="AB22" s="28" t="s">
        <v>82</v>
      </c>
      <c r="AC22" s="28" t="s">
        <v>96</v>
      </c>
      <c r="AD22" s="28" t="s">
        <v>97</v>
      </c>
      <c r="AE22" s="28" t="s">
        <v>82</v>
      </c>
      <c r="AF22" s="28" t="s">
        <v>82</v>
      </c>
      <c r="AG22" s="28" t="s">
        <v>172</v>
      </c>
      <c r="AH22" s="28" t="s">
        <v>173</v>
      </c>
      <c r="AI22" s="28" t="s">
        <v>100</v>
      </c>
      <c r="AJ22" s="28" t="s">
        <v>101</v>
      </c>
      <c r="AK22" s="28" t="s">
        <v>174</v>
      </c>
      <c r="AL22" s="28" t="s">
        <v>175</v>
      </c>
      <c r="AM22" s="28" t="s">
        <v>104</v>
      </c>
      <c r="AN22" s="27" t="s">
        <v>105</v>
      </c>
      <c r="AO22" s="72">
        <f>C22*U22+D22</f>
        <v>0</v>
      </c>
      <c r="AP22" s="27" t="s">
        <v>82</v>
      </c>
      <c r="AQ22" s="27" t="s">
        <v>82</v>
      </c>
      <c r="AR22" s="29" t="s">
        <v>82</v>
      </c>
      <c r="AS22" s="29" t="s">
        <v>82</v>
      </c>
      <c r="AT22" s="79" t="s">
        <v>82</v>
      </c>
      <c r="AW22" s="80" t="s">
        <v>82</v>
      </c>
      <c r="AX22" s="27" t="s">
        <v>82</v>
      </c>
      <c r="AY22" s="27" t="s">
        <v>176</v>
      </c>
      <c r="AZ22" s="27" t="s">
        <v>82</v>
      </c>
      <c r="BA22" s="27" t="s">
        <v>177</v>
      </c>
      <c r="BB22" s="27" t="s">
        <v>166</v>
      </c>
      <c r="BC22" s="27" t="s">
        <v>82</v>
      </c>
      <c r="BD22" s="27" t="s">
        <v>82</v>
      </c>
      <c r="BE22" s="27" t="s">
        <v>82</v>
      </c>
      <c r="BF22" s="27" t="s">
        <v>82</v>
      </c>
      <c r="BG22" s="27" t="s">
        <v>115</v>
      </c>
      <c r="BH22" s="27" t="s">
        <v>109</v>
      </c>
      <c r="BI22" s="27" t="s">
        <v>162</v>
      </c>
      <c r="BJ22" s="27" t="s">
        <v>178</v>
      </c>
      <c r="BK22" s="27" t="s">
        <v>178</v>
      </c>
      <c r="BL22" s="27" t="s">
        <v>82</v>
      </c>
      <c r="BM22" s="27" t="s">
        <v>147</v>
      </c>
      <c r="BN22" s="27" t="s">
        <v>82</v>
      </c>
      <c r="BP22" s="117">
        <f>AO22*E22</f>
        <v>0</v>
      </c>
      <c r="BQ22" s="117">
        <f>AO22*Z22</f>
        <v>0</v>
      </c>
    </row>
    <row r="23">
      <c r="A23" s="48" t="s">
        <v>81</v>
      </c>
      <c r="B23" s="48" t="s">
        <v>82</v>
      </c>
      <c r="C23" s="58">
        <v>0</v>
      </c>
      <c r="D23" s="58">
        <v>0</v>
      </c>
      <c r="E23" s="64">
        <v>1267.2</v>
      </c>
      <c r="F23" s="26" t="s">
        <v>179</v>
      </c>
      <c r="G23" s="27" t="s">
        <v>180</v>
      </c>
      <c r="H23" s="27" t="s">
        <v>115</v>
      </c>
      <c r="I23" s="118" t="s">
        <v>181</v>
      </c>
      <c r="J23" s="94" t="s">
        <v>117</v>
      </c>
      <c r="L23" s="27" t="s">
        <v>82</v>
      </c>
      <c r="M23" s="27" t="s">
        <v>182</v>
      </c>
      <c r="N23" s="27" t="s">
        <v>89</v>
      </c>
      <c r="O23" s="27" t="s">
        <v>183</v>
      </c>
      <c r="P23" s="27" t="s">
        <v>184</v>
      </c>
      <c r="Q23" s="27" t="s">
        <v>91</v>
      </c>
      <c r="R23" s="27" t="s">
        <v>115</v>
      </c>
      <c r="S23" s="95" t="s">
        <v>185</v>
      </c>
      <c r="T23" s="31">
        <v>22</v>
      </c>
      <c r="U23" s="31">
        <v>10</v>
      </c>
      <c r="V23" s="89">
        <v>45989</v>
      </c>
      <c r="W23" s="89">
        <v>45989</v>
      </c>
      <c r="X23" s="27" t="s">
        <v>186</v>
      </c>
      <c r="Y23" s="72">
        <v>336</v>
      </c>
      <c r="Z23" s="76">
        <v>0.326</v>
      </c>
      <c r="AA23" s="28" t="s">
        <v>95</v>
      </c>
      <c r="AB23" s="28" t="s">
        <v>82</v>
      </c>
      <c r="AC23" s="28" t="s">
        <v>96</v>
      </c>
      <c r="AD23" s="28" t="s">
        <v>97</v>
      </c>
      <c r="AE23" s="28" t="s">
        <v>82</v>
      </c>
      <c r="AF23" s="28" t="s">
        <v>82</v>
      </c>
      <c r="AG23" s="28" t="s">
        <v>187</v>
      </c>
      <c r="AH23" s="28" t="s">
        <v>188</v>
      </c>
      <c r="AI23" s="28" t="s">
        <v>100</v>
      </c>
      <c r="AJ23" s="28" t="s">
        <v>189</v>
      </c>
      <c r="AK23" s="28" t="s">
        <v>190</v>
      </c>
      <c r="AL23" s="28" t="s">
        <v>191</v>
      </c>
      <c r="AM23" s="28" t="s">
        <v>104</v>
      </c>
      <c r="AN23" s="27" t="s">
        <v>105</v>
      </c>
      <c r="AO23" s="72">
        <f>C23*U23+D23</f>
        <v>0</v>
      </c>
      <c r="AP23" s="27" t="s">
        <v>82</v>
      </c>
      <c r="AQ23" s="27" t="s">
        <v>82</v>
      </c>
      <c r="AR23" s="29" t="s">
        <v>82</v>
      </c>
      <c r="AS23" s="29" t="s">
        <v>82</v>
      </c>
      <c r="AT23" s="79" t="s">
        <v>82</v>
      </c>
      <c r="AW23" s="80" t="s">
        <v>82</v>
      </c>
      <c r="AX23" s="27" t="s">
        <v>82</v>
      </c>
      <c r="AY23" s="27" t="s">
        <v>192</v>
      </c>
      <c r="AZ23" s="27" t="s">
        <v>82</v>
      </c>
      <c r="BA23" s="27" t="s">
        <v>193</v>
      </c>
      <c r="BB23" s="27" t="s">
        <v>181</v>
      </c>
      <c r="BC23" s="27" t="s">
        <v>82</v>
      </c>
      <c r="BD23" s="27" t="s">
        <v>82</v>
      </c>
      <c r="BE23" s="27" t="s">
        <v>82</v>
      </c>
      <c r="BF23" s="27" t="s">
        <v>82</v>
      </c>
      <c r="BG23" s="27" t="s">
        <v>115</v>
      </c>
      <c r="BH23" s="27" t="s">
        <v>109</v>
      </c>
      <c r="BI23" s="27" t="s">
        <v>194</v>
      </c>
      <c r="BJ23" s="27" t="s">
        <v>195</v>
      </c>
      <c r="BK23" s="27" t="s">
        <v>195</v>
      </c>
      <c r="BL23" s="27" t="s">
        <v>82</v>
      </c>
      <c r="BM23" s="27" t="s">
        <v>82</v>
      </c>
      <c r="BN23" s="27" t="s">
        <v>82</v>
      </c>
      <c r="BP23" s="117">
        <f>AO23*E23</f>
        <v>0</v>
      </c>
      <c r="BQ23" s="117">
        <f>AO23*Z23</f>
        <v>0</v>
      </c>
    </row>
    <row r="24">
      <c r="A24" s="48" t="s">
        <v>81</v>
      </c>
      <c r="B24" s="48" t="s">
        <v>82</v>
      </c>
      <c r="C24" s="58">
        <v>0</v>
      </c>
      <c r="D24" s="58">
        <v>0</v>
      </c>
      <c r="E24" s="64">
        <v>1531.2</v>
      </c>
      <c r="F24" s="26" t="s">
        <v>196</v>
      </c>
      <c r="G24" s="27" t="s">
        <v>197</v>
      </c>
      <c r="H24" s="27" t="s">
        <v>115</v>
      </c>
      <c r="I24" s="118" t="s">
        <v>198</v>
      </c>
      <c r="J24" s="94" t="s">
        <v>199</v>
      </c>
      <c r="L24" s="27" t="s">
        <v>82</v>
      </c>
      <c r="M24" s="27" t="s">
        <v>200</v>
      </c>
      <c r="N24" s="27" t="s">
        <v>89</v>
      </c>
      <c r="O24" s="27" t="s">
        <v>201</v>
      </c>
      <c r="P24" s="27" t="s">
        <v>202</v>
      </c>
      <c r="Q24" s="27" t="s">
        <v>91</v>
      </c>
      <c r="R24" s="27" t="s">
        <v>115</v>
      </c>
      <c r="S24" s="95" t="s">
        <v>203</v>
      </c>
      <c r="T24" s="31">
        <v>22</v>
      </c>
      <c r="U24" s="31">
        <v>8</v>
      </c>
      <c r="V24" s="89">
        <v>46097</v>
      </c>
      <c r="W24" s="89">
        <v>46097</v>
      </c>
      <c r="X24" s="27" t="s">
        <v>204</v>
      </c>
      <c r="Y24" s="72">
        <v>432</v>
      </c>
      <c r="Z24" s="76">
        <v>0.415</v>
      </c>
      <c r="AA24" s="28" t="s">
        <v>95</v>
      </c>
      <c r="AB24" s="28" t="s">
        <v>82</v>
      </c>
      <c r="AC24" s="28" t="s">
        <v>141</v>
      </c>
      <c r="AD24" s="28" t="s">
        <v>97</v>
      </c>
      <c r="AE24" s="28" t="s">
        <v>82</v>
      </c>
      <c r="AF24" s="28" t="s">
        <v>82</v>
      </c>
      <c r="AG24" s="28" t="s">
        <v>142</v>
      </c>
      <c r="AH24" s="28" t="s">
        <v>205</v>
      </c>
      <c r="AI24" s="28" t="s">
        <v>100</v>
      </c>
      <c r="AJ24" s="28" t="s">
        <v>82</v>
      </c>
      <c r="AK24" s="28" t="s">
        <v>82</v>
      </c>
      <c r="AL24" s="28" t="s">
        <v>206</v>
      </c>
      <c r="AM24" s="28" t="s">
        <v>104</v>
      </c>
      <c r="AN24" s="27" t="s">
        <v>105</v>
      </c>
      <c r="AO24" s="72">
        <f>C24*U24+D24</f>
        <v>0</v>
      </c>
      <c r="AP24" s="27" t="s">
        <v>82</v>
      </c>
      <c r="AQ24" s="27" t="s">
        <v>82</v>
      </c>
      <c r="AR24" s="29" t="s">
        <v>82</v>
      </c>
      <c r="AS24" s="29" t="s">
        <v>82</v>
      </c>
      <c r="AT24" s="79" t="s">
        <v>82</v>
      </c>
      <c r="AW24" s="80" t="s">
        <v>82</v>
      </c>
      <c r="AX24" s="27" t="s">
        <v>82</v>
      </c>
      <c r="AY24" s="27" t="s">
        <v>207</v>
      </c>
      <c r="AZ24" s="27" t="s">
        <v>82</v>
      </c>
      <c r="BA24" s="27" t="s">
        <v>82</v>
      </c>
      <c r="BB24" s="27" t="s">
        <v>198</v>
      </c>
      <c r="BC24" s="27" t="s">
        <v>82</v>
      </c>
      <c r="BD24" s="27" t="s">
        <v>82</v>
      </c>
      <c r="BE24" s="27" t="s">
        <v>82</v>
      </c>
      <c r="BF24" s="27" t="s">
        <v>82</v>
      </c>
      <c r="BG24" s="27" t="s">
        <v>115</v>
      </c>
      <c r="BH24" s="27" t="s">
        <v>128</v>
      </c>
      <c r="BI24" s="27" t="s">
        <v>208</v>
      </c>
      <c r="BJ24" s="27" t="s">
        <v>209</v>
      </c>
      <c r="BK24" s="27" t="s">
        <v>210</v>
      </c>
      <c r="BL24" s="27" t="s">
        <v>82</v>
      </c>
      <c r="BM24" s="27" t="s">
        <v>147</v>
      </c>
      <c r="BN24" s="27" t="s">
        <v>82</v>
      </c>
      <c r="BP24" s="117">
        <f>AO24*E24</f>
        <v>0</v>
      </c>
      <c r="BQ24" s="117">
        <f>AO24*Z24</f>
        <v>0</v>
      </c>
    </row>
    <row r="25">
      <c r="A25" s="48" t="s">
        <v>81</v>
      </c>
      <c r="B25" s="48" t="s">
        <v>82</v>
      </c>
      <c r="C25" s="58">
        <v>0</v>
      </c>
      <c r="D25" s="58">
        <v>0</v>
      </c>
      <c r="E25" s="64">
        <v>1379.4</v>
      </c>
      <c r="F25" s="26" t="s">
        <v>211</v>
      </c>
      <c r="G25" s="27" t="s">
        <v>212</v>
      </c>
      <c r="H25" s="27" t="s">
        <v>115</v>
      </c>
      <c r="I25" s="118" t="s">
        <v>213</v>
      </c>
      <c r="J25" s="94" t="s">
        <v>89</v>
      </c>
      <c r="L25" s="27" t="s">
        <v>82</v>
      </c>
      <c r="M25" s="27" t="s">
        <v>214</v>
      </c>
      <c r="N25" s="27" t="s">
        <v>89</v>
      </c>
      <c r="O25" s="27" t="s">
        <v>168</v>
      </c>
      <c r="P25" s="27" t="s">
        <v>169</v>
      </c>
      <c r="Q25" s="27" t="s">
        <v>91</v>
      </c>
      <c r="R25" s="27" t="s">
        <v>115</v>
      </c>
      <c r="S25" s="95" t="s">
        <v>215</v>
      </c>
      <c r="T25" s="31">
        <v>22</v>
      </c>
      <c r="U25" s="31">
        <v>4</v>
      </c>
      <c r="V25" s="89">
        <v>46010</v>
      </c>
      <c r="W25" s="89">
        <v>46010</v>
      </c>
      <c r="X25" s="27" t="s">
        <v>216</v>
      </c>
      <c r="Y25" s="72">
        <v>0</v>
      </c>
      <c r="Z25" s="76">
        <v>1.03</v>
      </c>
      <c r="AA25" s="28" t="s">
        <v>95</v>
      </c>
      <c r="AB25" s="28" t="s">
        <v>82</v>
      </c>
      <c r="AC25" s="28" t="s">
        <v>82</v>
      </c>
      <c r="AD25" s="28" t="s">
        <v>97</v>
      </c>
      <c r="AE25" s="28" t="s">
        <v>82</v>
      </c>
      <c r="AF25" s="28" t="s">
        <v>82</v>
      </c>
      <c r="AG25" s="28" t="s">
        <v>217</v>
      </c>
      <c r="AH25" s="28" t="s">
        <v>82</v>
      </c>
      <c r="AI25" s="28" t="s">
        <v>100</v>
      </c>
      <c r="AJ25" s="28" t="s">
        <v>82</v>
      </c>
      <c r="AK25" s="28" t="s">
        <v>82</v>
      </c>
      <c r="AL25" s="28" t="s">
        <v>218</v>
      </c>
      <c r="AM25" s="28" t="s">
        <v>104</v>
      </c>
      <c r="AN25" s="27" t="s">
        <v>105</v>
      </c>
      <c r="AO25" s="72">
        <f>C25*U25+D25</f>
        <v>0</v>
      </c>
      <c r="AP25" s="27" t="s">
        <v>82</v>
      </c>
      <c r="AQ25" s="27" t="s">
        <v>82</v>
      </c>
      <c r="AR25" s="29" t="s">
        <v>82</v>
      </c>
      <c r="AS25" s="29" t="s">
        <v>82</v>
      </c>
      <c r="AT25" s="79" t="s">
        <v>82</v>
      </c>
      <c r="AW25" s="80" t="s">
        <v>82</v>
      </c>
      <c r="AX25" s="27" t="s">
        <v>82</v>
      </c>
      <c r="AY25" s="27" t="s">
        <v>219</v>
      </c>
      <c r="AZ25" s="27" t="s">
        <v>82</v>
      </c>
      <c r="BA25" s="27" t="s">
        <v>82</v>
      </c>
      <c r="BB25" s="27" t="s">
        <v>213</v>
      </c>
      <c r="BC25" s="27" t="s">
        <v>82</v>
      </c>
      <c r="BD25" s="27" t="s">
        <v>82</v>
      </c>
      <c r="BE25" s="27" t="s">
        <v>220</v>
      </c>
      <c r="BF25" s="27" t="s">
        <v>82</v>
      </c>
      <c r="BG25" s="27" t="s">
        <v>115</v>
      </c>
      <c r="BH25" s="27" t="s">
        <v>128</v>
      </c>
      <c r="BI25" s="27" t="s">
        <v>221</v>
      </c>
      <c r="BJ25" s="27" t="s">
        <v>222</v>
      </c>
      <c r="BK25" s="27" t="s">
        <v>222</v>
      </c>
      <c r="BL25" s="27" t="s">
        <v>82</v>
      </c>
      <c r="BM25" s="27" t="s">
        <v>147</v>
      </c>
      <c r="BN25" s="27" t="s">
        <v>82</v>
      </c>
      <c r="BP25" s="117">
        <f>AO25*E25</f>
        <v>0</v>
      </c>
      <c r="BQ25" s="117">
        <f>AO25*Z25</f>
        <v>0</v>
      </c>
    </row>
    <row r="26">
      <c r="A26" s="48" t="s">
        <v>81</v>
      </c>
      <c r="B26" s="48" t="s">
        <v>82</v>
      </c>
      <c r="C26" s="58">
        <v>0</v>
      </c>
      <c r="D26" s="58">
        <v>0</v>
      </c>
      <c r="E26" s="64">
        <v>1630.2</v>
      </c>
      <c r="F26" s="26" t="s">
        <v>223</v>
      </c>
      <c r="G26" s="27" t="s">
        <v>82</v>
      </c>
      <c r="H26" s="27" t="s">
        <v>115</v>
      </c>
      <c r="I26" s="118" t="s">
        <v>224</v>
      </c>
      <c r="J26" s="94" t="s">
        <v>89</v>
      </c>
      <c r="L26" s="27" t="s">
        <v>82</v>
      </c>
      <c r="M26" s="27" t="s">
        <v>225</v>
      </c>
      <c r="N26" s="27" t="s">
        <v>89</v>
      </c>
      <c r="O26" s="27" t="s">
        <v>183</v>
      </c>
      <c r="P26" s="27" t="s">
        <v>184</v>
      </c>
      <c r="Q26" s="27" t="s">
        <v>91</v>
      </c>
      <c r="R26" s="27" t="s">
        <v>115</v>
      </c>
      <c r="S26" s="95" t="s">
        <v>226</v>
      </c>
      <c r="T26" s="31">
        <v>22</v>
      </c>
      <c r="U26" s="31">
        <v>6</v>
      </c>
      <c r="V26" s="89">
        <v>46010</v>
      </c>
      <c r="W26" s="89">
        <v>46010</v>
      </c>
      <c r="X26" s="27" t="s">
        <v>227</v>
      </c>
      <c r="Y26" s="72">
        <v>656</v>
      </c>
      <c r="Z26" s="76">
        <v>0.575</v>
      </c>
      <c r="AA26" s="28" t="s">
        <v>95</v>
      </c>
      <c r="AB26" s="28" t="s">
        <v>82</v>
      </c>
      <c r="AC26" s="28" t="s">
        <v>228</v>
      </c>
      <c r="AD26" s="28" t="s">
        <v>97</v>
      </c>
      <c r="AE26" s="28" t="s">
        <v>82</v>
      </c>
      <c r="AF26" s="28" t="s">
        <v>82</v>
      </c>
      <c r="AG26" s="28" t="s">
        <v>142</v>
      </c>
      <c r="AH26" s="28" t="s">
        <v>82</v>
      </c>
      <c r="AI26" s="28" t="s">
        <v>100</v>
      </c>
      <c r="AJ26" s="28" t="s">
        <v>82</v>
      </c>
      <c r="AK26" s="28" t="s">
        <v>82</v>
      </c>
      <c r="AL26" s="28" t="s">
        <v>229</v>
      </c>
      <c r="AM26" s="28" t="s">
        <v>104</v>
      </c>
      <c r="AN26" s="27" t="s">
        <v>105</v>
      </c>
      <c r="AO26" s="72">
        <f>C26*U26+D26</f>
        <v>0</v>
      </c>
      <c r="AP26" s="27" t="s">
        <v>82</v>
      </c>
      <c r="AQ26" s="27" t="s">
        <v>82</v>
      </c>
      <c r="AR26" s="29" t="s">
        <v>82</v>
      </c>
      <c r="AS26" s="29" t="s">
        <v>82</v>
      </c>
      <c r="AT26" s="79" t="s">
        <v>82</v>
      </c>
      <c r="AW26" s="80" t="s">
        <v>82</v>
      </c>
      <c r="AX26" s="27" t="s">
        <v>82</v>
      </c>
      <c r="AY26" s="27" t="s">
        <v>230</v>
      </c>
      <c r="AZ26" s="27" t="s">
        <v>82</v>
      </c>
      <c r="BA26" s="27" t="s">
        <v>82</v>
      </c>
      <c r="BB26" s="27" t="s">
        <v>224</v>
      </c>
      <c r="BC26" s="27" t="s">
        <v>82</v>
      </c>
      <c r="BD26" s="27" t="s">
        <v>82</v>
      </c>
      <c r="BE26" s="27" t="s">
        <v>231</v>
      </c>
      <c r="BF26" s="27" t="s">
        <v>82</v>
      </c>
      <c r="BG26" s="27" t="s">
        <v>115</v>
      </c>
      <c r="BH26" s="27" t="s">
        <v>128</v>
      </c>
      <c r="BI26" s="27" t="s">
        <v>129</v>
      </c>
      <c r="BJ26" s="27" t="s">
        <v>232</v>
      </c>
      <c r="BK26" s="27" t="s">
        <v>130</v>
      </c>
      <c r="BL26" s="27" t="s">
        <v>82</v>
      </c>
      <c r="BM26" s="27" t="s">
        <v>82</v>
      </c>
      <c r="BN26" s="27" t="s">
        <v>82</v>
      </c>
      <c r="BP26" s="117">
        <f>AO26*E26</f>
        <v>0</v>
      </c>
      <c r="BQ26" s="117">
        <f>AO26*Z26</f>
        <v>0</v>
      </c>
    </row>
    <row r="27">
      <c r="A27" s="48" t="s">
        <v>81</v>
      </c>
      <c r="B27" s="48" t="s">
        <v>82</v>
      </c>
      <c r="C27" s="58">
        <v>0</v>
      </c>
      <c r="D27" s="58">
        <v>0</v>
      </c>
      <c r="E27" s="64">
        <v>1729.2</v>
      </c>
      <c r="F27" s="26" t="s">
        <v>233</v>
      </c>
      <c r="G27" s="27" t="s">
        <v>234</v>
      </c>
      <c r="H27" s="27" t="s">
        <v>115</v>
      </c>
      <c r="I27" s="118" t="s">
        <v>235</v>
      </c>
      <c r="J27" s="94" t="s">
        <v>89</v>
      </c>
      <c r="L27" s="27" t="s">
        <v>82</v>
      </c>
      <c r="M27" s="27" t="s">
        <v>236</v>
      </c>
      <c r="N27" s="27" t="s">
        <v>89</v>
      </c>
      <c r="O27" s="27" t="s">
        <v>119</v>
      </c>
      <c r="P27" s="27" t="s">
        <v>120</v>
      </c>
      <c r="Q27" s="27" t="s">
        <v>91</v>
      </c>
      <c r="R27" s="27" t="s">
        <v>115</v>
      </c>
      <c r="S27" s="95" t="s">
        <v>237</v>
      </c>
      <c r="T27" s="31">
        <v>22</v>
      </c>
      <c r="U27" s="31">
        <v>4</v>
      </c>
      <c r="V27" s="89">
        <v>46010</v>
      </c>
      <c r="W27" s="89">
        <v>46010</v>
      </c>
      <c r="X27" s="27" t="s">
        <v>238</v>
      </c>
      <c r="Y27" s="72">
        <v>864</v>
      </c>
      <c r="Z27" s="76">
        <v>0.83</v>
      </c>
      <c r="AA27" s="28" t="s">
        <v>95</v>
      </c>
      <c r="AB27" s="28" t="s">
        <v>82</v>
      </c>
      <c r="AC27" s="28" t="s">
        <v>82</v>
      </c>
      <c r="AD27" s="28" t="s">
        <v>97</v>
      </c>
      <c r="AE27" s="28" t="s">
        <v>82</v>
      </c>
      <c r="AF27" s="28" t="s">
        <v>82</v>
      </c>
      <c r="AG27" s="28" t="s">
        <v>217</v>
      </c>
      <c r="AH27" s="28" t="s">
        <v>82</v>
      </c>
      <c r="AI27" s="28" t="s">
        <v>100</v>
      </c>
      <c r="AJ27" s="28" t="s">
        <v>82</v>
      </c>
      <c r="AK27" s="28" t="s">
        <v>82</v>
      </c>
      <c r="AL27" s="28" t="s">
        <v>239</v>
      </c>
      <c r="AM27" s="28" t="s">
        <v>104</v>
      </c>
      <c r="AN27" s="27" t="s">
        <v>105</v>
      </c>
      <c r="AO27" s="72">
        <f>C27*U27+D27</f>
        <v>0</v>
      </c>
      <c r="AP27" s="27" t="s">
        <v>82</v>
      </c>
      <c r="AQ27" s="27" t="s">
        <v>82</v>
      </c>
      <c r="AR27" s="29" t="s">
        <v>82</v>
      </c>
      <c r="AS27" s="29" t="s">
        <v>82</v>
      </c>
      <c r="AT27" s="79" t="s">
        <v>82</v>
      </c>
      <c r="AW27" s="80" t="s">
        <v>82</v>
      </c>
      <c r="AX27" s="27" t="s">
        <v>82</v>
      </c>
      <c r="AY27" s="27" t="s">
        <v>240</v>
      </c>
      <c r="AZ27" s="27" t="s">
        <v>82</v>
      </c>
      <c r="BA27" s="27" t="s">
        <v>82</v>
      </c>
      <c r="BB27" s="27" t="s">
        <v>235</v>
      </c>
      <c r="BC27" s="27" t="s">
        <v>82</v>
      </c>
      <c r="BD27" s="27" t="s">
        <v>82</v>
      </c>
      <c r="BE27" s="27" t="s">
        <v>241</v>
      </c>
      <c r="BF27" s="27" t="s">
        <v>82</v>
      </c>
      <c r="BG27" s="27" t="s">
        <v>115</v>
      </c>
      <c r="BH27" s="27" t="s">
        <v>128</v>
      </c>
      <c r="BI27" s="27" t="s">
        <v>129</v>
      </c>
      <c r="BJ27" s="27" t="s">
        <v>232</v>
      </c>
      <c r="BK27" s="27" t="s">
        <v>242</v>
      </c>
      <c r="BL27" s="27" t="s">
        <v>82</v>
      </c>
      <c r="BM27" s="27" t="s">
        <v>147</v>
      </c>
      <c r="BN27" s="27" t="s">
        <v>82</v>
      </c>
      <c r="BP27" s="117">
        <f>AO27*E27</f>
        <v>0</v>
      </c>
      <c r="BQ27" s="117">
        <f>AO27*Z27</f>
        <v>0</v>
      </c>
    </row>
    <row r="28">
      <c r="A28" s="48" t="s">
        <v>81</v>
      </c>
      <c r="B28" s="48" t="s">
        <v>82</v>
      </c>
      <c r="C28" s="58">
        <v>0</v>
      </c>
      <c r="D28" s="58">
        <v>0</v>
      </c>
      <c r="E28" s="64">
        <v>1155</v>
      </c>
      <c r="F28" s="26" t="s">
        <v>243</v>
      </c>
      <c r="G28" s="27" t="s">
        <v>244</v>
      </c>
      <c r="H28" s="27" t="s">
        <v>115</v>
      </c>
      <c r="I28" s="118" t="s">
        <v>245</v>
      </c>
      <c r="J28" s="94" t="s">
        <v>89</v>
      </c>
      <c r="L28" s="27" t="s">
        <v>82</v>
      </c>
      <c r="M28" s="27" t="s">
        <v>118</v>
      </c>
      <c r="N28" s="27" t="s">
        <v>89</v>
      </c>
      <c r="O28" s="27" t="s">
        <v>246</v>
      </c>
      <c r="P28" s="27" t="s">
        <v>246</v>
      </c>
      <c r="Q28" s="27" t="s">
        <v>91</v>
      </c>
      <c r="R28" s="27" t="s">
        <v>115</v>
      </c>
      <c r="S28" s="95" t="s">
        <v>247</v>
      </c>
      <c r="T28" s="31">
        <v>22</v>
      </c>
      <c r="U28" s="31">
        <v>8</v>
      </c>
      <c r="V28" s="89">
        <v>46013</v>
      </c>
      <c r="W28" s="89">
        <v>46013</v>
      </c>
      <c r="X28" s="27" t="s">
        <v>248</v>
      </c>
      <c r="Y28" s="72">
        <v>464</v>
      </c>
      <c r="Z28" s="76">
        <v>0.363</v>
      </c>
      <c r="AA28" s="28" t="s">
        <v>249</v>
      </c>
      <c r="AB28" s="28" t="s">
        <v>82</v>
      </c>
      <c r="AC28" s="28" t="s">
        <v>82</v>
      </c>
      <c r="AD28" s="28" t="s">
        <v>97</v>
      </c>
      <c r="AE28" s="28" t="s">
        <v>82</v>
      </c>
      <c r="AF28" s="28" t="s">
        <v>82</v>
      </c>
      <c r="AG28" s="28" t="s">
        <v>217</v>
      </c>
      <c r="AH28" s="28" t="s">
        <v>82</v>
      </c>
      <c r="AI28" s="28" t="s">
        <v>100</v>
      </c>
      <c r="AJ28" s="28" t="s">
        <v>82</v>
      </c>
      <c r="AK28" s="28" t="s">
        <v>82</v>
      </c>
      <c r="AL28" s="28" t="s">
        <v>250</v>
      </c>
      <c r="AM28" s="28" t="s">
        <v>104</v>
      </c>
      <c r="AN28" s="27" t="s">
        <v>105</v>
      </c>
      <c r="AO28" s="72">
        <f>C28*U28+D28</f>
        <v>0</v>
      </c>
      <c r="AP28" s="27" t="s">
        <v>82</v>
      </c>
      <c r="AQ28" s="27" t="s">
        <v>82</v>
      </c>
      <c r="AR28" s="29" t="s">
        <v>82</v>
      </c>
      <c r="AS28" s="29" t="s">
        <v>82</v>
      </c>
      <c r="AT28" s="79" t="s">
        <v>82</v>
      </c>
      <c r="AW28" s="80" t="s">
        <v>82</v>
      </c>
      <c r="AX28" s="27" t="s">
        <v>82</v>
      </c>
      <c r="AY28" s="27" t="s">
        <v>251</v>
      </c>
      <c r="AZ28" s="27" t="s">
        <v>82</v>
      </c>
      <c r="BA28" s="27" t="s">
        <v>82</v>
      </c>
      <c r="BB28" s="27" t="s">
        <v>245</v>
      </c>
      <c r="BC28" s="27" t="s">
        <v>82</v>
      </c>
      <c r="BD28" s="27" t="s">
        <v>82</v>
      </c>
      <c r="BE28" s="27" t="s">
        <v>252</v>
      </c>
      <c r="BF28" s="27" t="s">
        <v>82</v>
      </c>
      <c r="BG28" s="27" t="s">
        <v>115</v>
      </c>
      <c r="BH28" s="27" t="s">
        <v>109</v>
      </c>
      <c r="BI28" s="27" t="s">
        <v>110</v>
      </c>
      <c r="BJ28" s="27" t="s">
        <v>111</v>
      </c>
      <c r="BK28" s="27" t="s">
        <v>112</v>
      </c>
      <c r="BL28" s="27" t="s">
        <v>82</v>
      </c>
      <c r="BM28" s="27" t="s">
        <v>82</v>
      </c>
      <c r="BN28" s="27" t="s">
        <v>82</v>
      </c>
      <c r="BP28" s="117">
        <f>AO28*E28</f>
        <v>0</v>
      </c>
      <c r="BQ28" s="117">
        <f>AO28*Z28</f>
        <v>0</v>
      </c>
    </row>
    <row r="29">
      <c r="A29" s="48" t="s">
        <v>81</v>
      </c>
      <c r="B29" s="48" t="s">
        <v>82</v>
      </c>
      <c r="C29" s="58">
        <v>0</v>
      </c>
      <c r="D29" s="58">
        <v>0</v>
      </c>
      <c r="E29" s="64">
        <v>1379.4</v>
      </c>
      <c r="F29" s="26" t="s">
        <v>253</v>
      </c>
      <c r="G29" s="27" t="s">
        <v>82</v>
      </c>
      <c r="H29" s="27" t="s">
        <v>115</v>
      </c>
      <c r="I29" s="118" t="s">
        <v>254</v>
      </c>
      <c r="J29" s="94" t="s">
        <v>89</v>
      </c>
      <c r="L29" s="27" t="s">
        <v>82</v>
      </c>
      <c r="M29" s="27" t="s">
        <v>214</v>
      </c>
      <c r="N29" s="27" t="s">
        <v>89</v>
      </c>
      <c r="O29" s="27" t="s">
        <v>255</v>
      </c>
      <c r="P29" s="27" t="s">
        <v>256</v>
      </c>
      <c r="Q29" s="27" t="s">
        <v>91</v>
      </c>
      <c r="R29" s="27" t="s">
        <v>115</v>
      </c>
      <c r="S29" s="95" t="s">
        <v>257</v>
      </c>
      <c r="T29" s="31">
        <v>22</v>
      </c>
      <c r="U29" s="31">
        <v>4</v>
      </c>
      <c r="V29" s="89">
        <v>46013</v>
      </c>
      <c r="W29" s="89">
        <v>46013</v>
      </c>
      <c r="X29" s="27" t="s">
        <v>258</v>
      </c>
      <c r="Y29" s="72">
        <v>736</v>
      </c>
      <c r="Z29" s="76">
        <v>0.717</v>
      </c>
      <c r="AA29" s="28" t="s">
        <v>95</v>
      </c>
      <c r="AB29" s="28" t="s">
        <v>82</v>
      </c>
      <c r="AC29" s="28" t="s">
        <v>82</v>
      </c>
      <c r="AD29" s="28" t="s">
        <v>259</v>
      </c>
      <c r="AE29" s="28" t="s">
        <v>82</v>
      </c>
      <c r="AF29" s="28" t="s">
        <v>82</v>
      </c>
      <c r="AG29" s="28" t="s">
        <v>217</v>
      </c>
      <c r="AH29" s="28" t="s">
        <v>82</v>
      </c>
      <c r="AI29" s="28" t="s">
        <v>100</v>
      </c>
      <c r="AJ29" s="28" t="s">
        <v>82</v>
      </c>
      <c r="AK29" s="28" t="s">
        <v>82</v>
      </c>
      <c r="AL29" s="28" t="s">
        <v>260</v>
      </c>
      <c r="AM29" s="28" t="s">
        <v>104</v>
      </c>
      <c r="AN29" s="27" t="s">
        <v>105</v>
      </c>
      <c r="AO29" s="72">
        <f>C29*U29+D29</f>
        <v>0</v>
      </c>
      <c r="AP29" s="27" t="s">
        <v>82</v>
      </c>
      <c r="AQ29" s="27" t="s">
        <v>82</v>
      </c>
      <c r="AR29" s="29" t="s">
        <v>82</v>
      </c>
      <c r="AS29" s="29" t="s">
        <v>82</v>
      </c>
      <c r="AT29" s="79" t="s">
        <v>82</v>
      </c>
      <c r="AW29" s="80" t="s">
        <v>82</v>
      </c>
      <c r="AX29" s="27" t="s">
        <v>82</v>
      </c>
      <c r="AY29" s="27" t="s">
        <v>261</v>
      </c>
      <c r="AZ29" s="27" t="s">
        <v>82</v>
      </c>
      <c r="BA29" s="27" t="s">
        <v>82</v>
      </c>
      <c r="BB29" s="27" t="s">
        <v>254</v>
      </c>
      <c r="BC29" s="27" t="s">
        <v>82</v>
      </c>
      <c r="BD29" s="27" t="s">
        <v>82</v>
      </c>
      <c r="BE29" s="27" t="s">
        <v>262</v>
      </c>
      <c r="BF29" s="27" t="s">
        <v>82</v>
      </c>
      <c r="BG29" s="27" t="s">
        <v>115</v>
      </c>
      <c r="BH29" s="27" t="s">
        <v>128</v>
      </c>
      <c r="BI29" s="27" t="s">
        <v>263</v>
      </c>
      <c r="BJ29" s="27" t="s">
        <v>264</v>
      </c>
      <c r="BK29" s="27" t="s">
        <v>264</v>
      </c>
      <c r="BL29" s="27" t="s">
        <v>82</v>
      </c>
      <c r="BM29" s="27" t="s">
        <v>147</v>
      </c>
      <c r="BN29" s="27" t="s">
        <v>82</v>
      </c>
      <c r="BP29" s="117">
        <f>AO29*E29</f>
        <v>0</v>
      </c>
      <c r="BQ29" s="117">
        <f>AO29*Z29</f>
        <v>0</v>
      </c>
    </row>
    <row r="30">
      <c r="A30" s="48" t="s">
        <v>81</v>
      </c>
      <c r="B30" s="48" t="s">
        <v>82</v>
      </c>
      <c r="C30" s="58">
        <v>0</v>
      </c>
      <c r="D30" s="58">
        <v>0</v>
      </c>
      <c r="E30" s="64">
        <v>1155</v>
      </c>
      <c r="F30" s="26" t="s">
        <v>265</v>
      </c>
      <c r="G30" s="27" t="s">
        <v>266</v>
      </c>
      <c r="H30" s="27" t="s">
        <v>115</v>
      </c>
      <c r="I30" s="118" t="s">
        <v>267</v>
      </c>
      <c r="J30" s="94" t="s">
        <v>89</v>
      </c>
      <c r="L30" s="27" t="s">
        <v>82</v>
      </c>
      <c r="M30" s="27" t="s">
        <v>118</v>
      </c>
      <c r="N30" s="27" t="s">
        <v>89</v>
      </c>
      <c r="O30" s="27" t="s">
        <v>268</v>
      </c>
      <c r="P30" s="27" t="s">
        <v>269</v>
      </c>
      <c r="Q30" s="27" t="s">
        <v>91</v>
      </c>
      <c r="R30" s="27" t="s">
        <v>115</v>
      </c>
      <c r="S30" s="95" t="s">
        <v>270</v>
      </c>
      <c r="T30" s="31">
        <v>22</v>
      </c>
      <c r="U30" s="31">
        <v>6</v>
      </c>
      <c r="V30" s="89">
        <v>46010</v>
      </c>
      <c r="W30" s="89">
        <v>46010</v>
      </c>
      <c r="X30" s="27" t="s">
        <v>271</v>
      </c>
      <c r="Y30" s="72">
        <v>488</v>
      </c>
      <c r="Z30" s="76">
        <v>0.5</v>
      </c>
      <c r="AA30" s="28" t="s">
        <v>95</v>
      </c>
      <c r="AB30" s="28" t="s">
        <v>82</v>
      </c>
      <c r="AC30" s="28" t="s">
        <v>82</v>
      </c>
      <c r="AD30" s="28" t="s">
        <v>97</v>
      </c>
      <c r="AE30" s="28" t="s">
        <v>82</v>
      </c>
      <c r="AF30" s="28" t="s">
        <v>82</v>
      </c>
      <c r="AG30" s="28" t="s">
        <v>217</v>
      </c>
      <c r="AH30" s="28" t="s">
        <v>82</v>
      </c>
      <c r="AI30" s="28" t="s">
        <v>100</v>
      </c>
      <c r="AJ30" s="28" t="s">
        <v>82</v>
      </c>
      <c r="AK30" s="28" t="s">
        <v>82</v>
      </c>
      <c r="AL30" s="28" t="s">
        <v>272</v>
      </c>
      <c r="AM30" s="28" t="s">
        <v>104</v>
      </c>
      <c r="AN30" s="27" t="s">
        <v>273</v>
      </c>
      <c r="AO30" s="72">
        <f>C30*U30+D30</f>
        <v>0</v>
      </c>
      <c r="AP30" s="27" t="s">
        <v>82</v>
      </c>
      <c r="AQ30" s="27" t="s">
        <v>82</v>
      </c>
      <c r="AR30" s="29" t="s">
        <v>82</v>
      </c>
      <c r="AS30" s="29" t="s">
        <v>82</v>
      </c>
      <c r="AT30" s="79" t="s">
        <v>82</v>
      </c>
      <c r="AW30" s="80" t="s">
        <v>82</v>
      </c>
      <c r="AX30" s="27" t="s">
        <v>82</v>
      </c>
      <c r="AY30" s="27" t="s">
        <v>274</v>
      </c>
      <c r="AZ30" s="27" t="s">
        <v>82</v>
      </c>
      <c r="BA30" s="27" t="s">
        <v>82</v>
      </c>
      <c r="BB30" s="27" t="s">
        <v>267</v>
      </c>
      <c r="BC30" s="27" t="s">
        <v>82</v>
      </c>
      <c r="BD30" s="27" t="s">
        <v>82</v>
      </c>
      <c r="BE30" s="27" t="s">
        <v>275</v>
      </c>
      <c r="BF30" s="27" t="s">
        <v>82</v>
      </c>
      <c r="BG30" s="27" t="s">
        <v>115</v>
      </c>
      <c r="BH30" s="27" t="s">
        <v>128</v>
      </c>
      <c r="BI30" s="27" t="s">
        <v>276</v>
      </c>
      <c r="BJ30" s="27" t="s">
        <v>277</v>
      </c>
      <c r="BK30" s="27" t="s">
        <v>277</v>
      </c>
      <c r="BL30" s="27" t="s">
        <v>82</v>
      </c>
      <c r="BM30" s="27" t="s">
        <v>82</v>
      </c>
      <c r="BN30" s="27" t="s">
        <v>82</v>
      </c>
      <c r="BP30" s="117">
        <f>AO30*E30</f>
        <v>0</v>
      </c>
      <c r="BQ30" s="117">
        <f>AO30*Z30</f>
        <v>0</v>
      </c>
    </row>
    <row r="31">
      <c r="A31" s="48" t="s">
        <v>81</v>
      </c>
      <c r="B31" s="48" t="s">
        <v>82</v>
      </c>
      <c r="C31" s="58">
        <v>0</v>
      </c>
      <c r="D31" s="58">
        <v>0</v>
      </c>
      <c r="E31" s="64">
        <v>1927.2</v>
      </c>
      <c r="F31" s="26" t="s">
        <v>278</v>
      </c>
      <c r="G31" s="27" t="s">
        <v>279</v>
      </c>
      <c r="H31" s="27" t="s">
        <v>115</v>
      </c>
      <c r="I31" s="118" t="s">
        <v>280</v>
      </c>
      <c r="J31" s="94" t="s">
        <v>281</v>
      </c>
      <c r="L31" s="27" t="s">
        <v>82</v>
      </c>
      <c r="M31" s="27" t="s">
        <v>282</v>
      </c>
      <c r="N31" s="27" t="s">
        <v>89</v>
      </c>
      <c r="O31" s="27" t="s">
        <v>119</v>
      </c>
      <c r="P31" s="27" t="s">
        <v>120</v>
      </c>
      <c r="Q31" s="27" t="s">
        <v>91</v>
      </c>
      <c r="R31" s="27" t="s">
        <v>115</v>
      </c>
      <c r="S31" s="95" t="s">
        <v>283</v>
      </c>
      <c r="T31" s="31">
        <v>22</v>
      </c>
      <c r="U31" s="31">
        <v>6</v>
      </c>
      <c r="V31" s="89">
        <v>45992</v>
      </c>
      <c r="W31" s="89">
        <v>45992</v>
      </c>
      <c r="X31" s="27" t="s">
        <v>284</v>
      </c>
      <c r="Y31" s="72">
        <v>536</v>
      </c>
      <c r="Z31" s="76">
        <v>0.5</v>
      </c>
      <c r="AA31" s="28" t="s">
        <v>95</v>
      </c>
      <c r="AB31" s="28" t="s">
        <v>82</v>
      </c>
      <c r="AC31" s="28" t="s">
        <v>96</v>
      </c>
      <c r="AD31" s="28" t="s">
        <v>97</v>
      </c>
      <c r="AE31" s="28" t="s">
        <v>82</v>
      </c>
      <c r="AF31" s="28" t="s">
        <v>82</v>
      </c>
      <c r="AG31" s="28" t="s">
        <v>187</v>
      </c>
      <c r="AH31" s="28" t="s">
        <v>285</v>
      </c>
      <c r="AI31" s="28" t="s">
        <v>100</v>
      </c>
      <c r="AJ31" s="28" t="s">
        <v>286</v>
      </c>
      <c r="AK31" s="28" t="s">
        <v>287</v>
      </c>
      <c r="AL31" s="28" t="s">
        <v>288</v>
      </c>
      <c r="AM31" s="28" t="s">
        <v>104</v>
      </c>
      <c r="AN31" s="27" t="s">
        <v>105</v>
      </c>
      <c r="AO31" s="72">
        <f>C31*U31+D31</f>
        <v>0</v>
      </c>
      <c r="AP31" s="27" t="s">
        <v>82</v>
      </c>
      <c r="AQ31" s="27" t="s">
        <v>82</v>
      </c>
      <c r="AR31" s="29" t="s">
        <v>82</v>
      </c>
      <c r="AS31" s="29" t="s">
        <v>82</v>
      </c>
      <c r="AT31" s="79" t="s">
        <v>82</v>
      </c>
      <c r="AW31" s="80" t="s">
        <v>82</v>
      </c>
      <c r="AX31" s="27" t="s">
        <v>82</v>
      </c>
      <c r="AY31" s="27" t="s">
        <v>289</v>
      </c>
      <c r="AZ31" s="27" t="s">
        <v>82</v>
      </c>
      <c r="BA31" s="27" t="s">
        <v>290</v>
      </c>
      <c r="BB31" s="27" t="s">
        <v>280</v>
      </c>
      <c r="BC31" s="27" t="s">
        <v>82</v>
      </c>
      <c r="BD31" s="27" t="s">
        <v>82</v>
      </c>
      <c r="BE31" s="27" t="s">
        <v>82</v>
      </c>
      <c r="BF31" s="27" t="s">
        <v>82</v>
      </c>
      <c r="BG31" s="27" t="s">
        <v>115</v>
      </c>
      <c r="BH31" s="27" t="s">
        <v>128</v>
      </c>
      <c r="BI31" s="27" t="s">
        <v>129</v>
      </c>
      <c r="BJ31" s="27" t="s">
        <v>130</v>
      </c>
      <c r="BK31" s="27" t="s">
        <v>130</v>
      </c>
      <c r="BL31" s="27" t="s">
        <v>82</v>
      </c>
      <c r="BM31" s="27" t="s">
        <v>82</v>
      </c>
      <c r="BN31" s="27" t="s">
        <v>82</v>
      </c>
      <c r="BP31" s="117">
        <f>AO31*E31</f>
        <v>0</v>
      </c>
      <c r="BQ31" s="117">
        <f>AO31*Z31</f>
        <v>0</v>
      </c>
    </row>
    <row r="32">
      <c r="A32" s="48" t="s">
        <v>81</v>
      </c>
      <c r="B32" s="48" t="s">
        <v>82</v>
      </c>
      <c r="C32" s="58">
        <v>0</v>
      </c>
      <c r="D32" s="58">
        <v>0</v>
      </c>
      <c r="E32" s="64">
        <v>917.4</v>
      </c>
      <c r="F32" s="26" t="s">
        <v>291</v>
      </c>
      <c r="G32" s="27" t="s">
        <v>292</v>
      </c>
      <c r="H32" s="27" t="s">
        <v>115</v>
      </c>
      <c r="I32" s="118" t="s">
        <v>293</v>
      </c>
      <c r="J32" s="94" t="s">
        <v>117</v>
      </c>
      <c r="L32" s="27" t="s">
        <v>82</v>
      </c>
      <c r="M32" s="27" t="s">
        <v>294</v>
      </c>
      <c r="N32" s="27" t="s">
        <v>89</v>
      </c>
      <c r="O32" s="27" t="s">
        <v>119</v>
      </c>
      <c r="P32" s="27" t="s">
        <v>295</v>
      </c>
      <c r="Q32" s="27" t="s">
        <v>91</v>
      </c>
      <c r="R32" s="27" t="s">
        <v>115</v>
      </c>
      <c r="S32" s="95" t="s">
        <v>296</v>
      </c>
      <c r="T32" s="31">
        <v>22</v>
      </c>
      <c r="U32" s="31">
        <v>8</v>
      </c>
      <c r="V32" s="89">
        <v>45908</v>
      </c>
      <c r="W32" s="89">
        <v>45908</v>
      </c>
      <c r="X32" s="27" t="s">
        <v>297</v>
      </c>
      <c r="Y32" s="72">
        <v>480</v>
      </c>
      <c r="Z32" s="76">
        <v>0.456</v>
      </c>
      <c r="AA32" s="28" t="s">
        <v>95</v>
      </c>
      <c r="AB32" s="28" t="s">
        <v>82</v>
      </c>
      <c r="AC32" s="28" t="s">
        <v>96</v>
      </c>
      <c r="AD32" s="28" t="s">
        <v>97</v>
      </c>
      <c r="AE32" s="28" t="s">
        <v>82</v>
      </c>
      <c r="AF32" s="28" t="s">
        <v>82</v>
      </c>
      <c r="AG32" s="28" t="s">
        <v>142</v>
      </c>
      <c r="AH32" s="28" t="s">
        <v>298</v>
      </c>
      <c r="AI32" s="28" t="s">
        <v>100</v>
      </c>
      <c r="AJ32" s="28" t="s">
        <v>299</v>
      </c>
      <c r="AK32" s="28" t="s">
        <v>300</v>
      </c>
      <c r="AL32" s="28" t="s">
        <v>301</v>
      </c>
      <c r="AM32" s="28" t="s">
        <v>104</v>
      </c>
      <c r="AN32" s="27" t="s">
        <v>105</v>
      </c>
      <c r="AO32" s="72">
        <f>C32*U32+D32</f>
        <v>0</v>
      </c>
      <c r="AP32" s="27" t="s">
        <v>82</v>
      </c>
      <c r="AQ32" s="27" t="s">
        <v>82</v>
      </c>
      <c r="AR32" s="29" t="s">
        <v>82</v>
      </c>
      <c r="AS32" s="29" t="s">
        <v>82</v>
      </c>
      <c r="AT32" s="79" t="s">
        <v>82</v>
      </c>
      <c r="AW32" s="80" t="s">
        <v>82</v>
      </c>
      <c r="AX32" s="27" t="s">
        <v>82</v>
      </c>
      <c r="AY32" s="27" t="s">
        <v>302</v>
      </c>
      <c r="AZ32" s="27" t="s">
        <v>82</v>
      </c>
      <c r="BA32" s="27" t="s">
        <v>303</v>
      </c>
      <c r="BB32" s="27" t="s">
        <v>293</v>
      </c>
      <c r="BC32" s="27" t="s">
        <v>82</v>
      </c>
      <c r="BD32" s="27" t="s">
        <v>82</v>
      </c>
      <c r="BE32" s="27" t="s">
        <v>82</v>
      </c>
      <c r="BF32" s="27" t="s">
        <v>82</v>
      </c>
      <c r="BG32" s="27" t="s">
        <v>115</v>
      </c>
      <c r="BH32" s="27" t="s">
        <v>128</v>
      </c>
      <c r="BI32" s="27" t="s">
        <v>221</v>
      </c>
      <c r="BJ32" s="27" t="s">
        <v>304</v>
      </c>
      <c r="BK32" s="27" t="s">
        <v>304</v>
      </c>
      <c r="BL32" s="27" t="s">
        <v>82</v>
      </c>
      <c r="BM32" s="27" t="s">
        <v>82</v>
      </c>
      <c r="BN32" s="27" t="s">
        <v>82</v>
      </c>
      <c r="BP32" s="117">
        <f>AO32*E32</f>
        <v>0</v>
      </c>
      <c r="BQ32" s="117">
        <f>AO32*Z32</f>
        <v>0</v>
      </c>
    </row>
    <row r="33">
      <c r="A33" s="48" t="s">
        <v>81</v>
      </c>
      <c r="B33" s="48" t="s">
        <v>82</v>
      </c>
      <c r="C33" s="58">
        <v>0</v>
      </c>
      <c r="D33" s="58">
        <v>0</v>
      </c>
      <c r="E33" s="64">
        <v>679.8</v>
      </c>
      <c r="F33" s="26" t="s">
        <v>305</v>
      </c>
      <c r="G33" s="27" t="s">
        <v>306</v>
      </c>
      <c r="H33" s="27" t="s">
        <v>115</v>
      </c>
      <c r="I33" s="118" t="s">
        <v>307</v>
      </c>
      <c r="J33" s="94" t="s">
        <v>134</v>
      </c>
      <c r="L33" s="27" t="s">
        <v>82</v>
      </c>
      <c r="M33" s="27" t="s">
        <v>308</v>
      </c>
      <c r="N33" s="27" t="s">
        <v>89</v>
      </c>
      <c r="O33" s="27" t="s">
        <v>168</v>
      </c>
      <c r="P33" s="27" t="s">
        <v>169</v>
      </c>
      <c r="Q33" s="27" t="s">
        <v>91</v>
      </c>
      <c r="R33" s="27" t="s">
        <v>115</v>
      </c>
      <c r="S33" s="95" t="s">
        <v>309</v>
      </c>
      <c r="T33" s="31">
        <v>10</v>
      </c>
      <c r="U33" s="31">
        <v>14</v>
      </c>
      <c r="V33" s="89">
        <v>46102</v>
      </c>
      <c r="W33" s="89">
        <v>46102</v>
      </c>
      <c r="X33" s="27" t="s">
        <v>310</v>
      </c>
      <c r="Y33" s="72">
        <v>240</v>
      </c>
      <c r="Z33" s="76">
        <v>0.207</v>
      </c>
      <c r="AA33" s="28" t="s">
        <v>311</v>
      </c>
      <c r="AB33" s="28" t="s">
        <v>82</v>
      </c>
      <c r="AC33" s="28" t="s">
        <v>228</v>
      </c>
      <c r="AD33" s="28" t="s">
        <v>97</v>
      </c>
      <c r="AE33" s="28" t="s">
        <v>82</v>
      </c>
      <c r="AF33" s="28" t="s">
        <v>82</v>
      </c>
      <c r="AG33" s="28" t="s">
        <v>123</v>
      </c>
      <c r="AH33" s="28" t="s">
        <v>312</v>
      </c>
      <c r="AI33" s="28" t="s">
        <v>100</v>
      </c>
      <c r="AJ33" s="28" t="s">
        <v>82</v>
      </c>
      <c r="AK33" s="28" t="s">
        <v>82</v>
      </c>
      <c r="AL33" s="28" t="s">
        <v>313</v>
      </c>
      <c r="AM33" s="28" t="s">
        <v>104</v>
      </c>
      <c r="AN33" s="27" t="s">
        <v>273</v>
      </c>
      <c r="AO33" s="72">
        <f>C33*U33+D33</f>
        <v>0</v>
      </c>
      <c r="AP33" s="27" t="s">
        <v>82</v>
      </c>
      <c r="AQ33" s="27" t="s">
        <v>82</v>
      </c>
      <c r="AR33" s="29" t="s">
        <v>82</v>
      </c>
      <c r="AS33" s="29" t="s">
        <v>82</v>
      </c>
      <c r="AT33" s="79" t="s">
        <v>82</v>
      </c>
      <c r="AW33" s="80" t="s">
        <v>82</v>
      </c>
      <c r="AX33" s="27" t="s">
        <v>82</v>
      </c>
      <c r="AY33" s="27" t="s">
        <v>314</v>
      </c>
      <c r="AZ33" s="27" t="s">
        <v>82</v>
      </c>
      <c r="BA33" s="27" t="s">
        <v>315</v>
      </c>
      <c r="BB33" s="27" t="s">
        <v>307</v>
      </c>
      <c r="BC33" s="27" t="s">
        <v>82</v>
      </c>
      <c r="BD33" s="27" t="s">
        <v>82</v>
      </c>
      <c r="BE33" s="27" t="s">
        <v>82</v>
      </c>
      <c r="BF33" s="27" t="s">
        <v>82</v>
      </c>
      <c r="BG33" s="27" t="s">
        <v>115</v>
      </c>
      <c r="BH33" s="27" t="s">
        <v>109</v>
      </c>
      <c r="BI33" s="27" t="s">
        <v>162</v>
      </c>
      <c r="BJ33" s="27" t="s">
        <v>178</v>
      </c>
      <c r="BK33" s="27" t="s">
        <v>178</v>
      </c>
      <c r="BL33" s="27" t="s">
        <v>82</v>
      </c>
      <c r="BM33" s="27" t="s">
        <v>82</v>
      </c>
      <c r="BN33" s="27" t="s">
        <v>82</v>
      </c>
      <c r="BP33" s="117">
        <f>AO33*E33</f>
        <v>0</v>
      </c>
      <c r="BQ33" s="117">
        <f>AO33*Z33</f>
        <v>0</v>
      </c>
    </row>
    <row r="34">
      <c r="A34" s="48" t="s">
        <v>81</v>
      </c>
      <c r="B34" s="48" t="s">
        <v>82</v>
      </c>
      <c r="C34" s="58">
        <v>0</v>
      </c>
      <c r="D34" s="58">
        <v>0</v>
      </c>
      <c r="E34" s="64">
        <v>798.6</v>
      </c>
      <c r="F34" s="26" t="s">
        <v>316</v>
      </c>
      <c r="G34" s="27" t="s">
        <v>317</v>
      </c>
      <c r="H34" s="27" t="s">
        <v>115</v>
      </c>
      <c r="I34" s="118" t="s">
        <v>318</v>
      </c>
      <c r="J34" s="94" t="s">
        <v>134</v>
      </c>
      <c r="L34" s="27" t="s">
        <v>82</v>
      </c>
      <c r="M34" s="27" t="s">
        <v>319</v>
      </c>
      <c r="N34" s="27" t="s">
        <v>89</v>
      </c>
      <c r="O34" s="27" t="s">
        <v>183</v>
      </c>
      <c r="P34" s="27" t="s">
        <v>184</v>
      </c>
      <c r="Q34" s="27" t="s">
        <v>91</v>
      </c>
      <c r="R34" s="27" t="s">
        <v>115</v>
      </c>
      <c r="S34" s="95" t="s">
        <v>320</v>
      </c>
      <c r="T34" s="31">
        <v>10</v>
      </c>
      <c r="U34" s="31">
        <v>10</v>
      </c>
      <c r="V34" s="89">
        <v>46100</v>
      </c>
      <c r="W34" s="89">
        <v>46100</v>
      </c>
      <c r="X34" s="27" t="s">
        <v>321</v>
      </c>
      <c r="Y34" s="72">
        <v>368</v>
      </c>
      <c r="Z34" s="76">
        <v>0.37</v>
      </c>
      <c r="AA34" s="28" t="s">
        <v>95</v>
      </c>
      <c r="AB34" s="28" t="s">
        <v>82</v>
      </c>
      <c r="AC34" s="28" t="s">
        <v>96</v>
      </c>
      <c r="AD34" s="28" t="s">
        <v>97</v>
      </c>
      <c r="AE34" s="28" t="s">
        <v>82</v>
      </c>
      <c r="AF34" s="28" t="s">
        <v>82</v>
      </c>
      <c r="AG34" s="28" t="s">
        <v>142</v>
      </c>
      <c r="AH34" s="28" t="s">
        <v>322</v>
      </c>
      <c r="AI34" s="28" t="s">
        <v>100</v>
      </c>
      <c r="AJ34" s="28" t="s">
        <v>323</v>
      </c>
      <c r="AK34" s="28" t="s">
        <v>324</v>
      </c>
      <c r="AL34" s="28" t="s">
        <v>325</v>
      </c>
      <c r="AM34" s="28" t="s">
        <v>104</v>
      </c>
      <c r="AN34" s="27" t="s">
        <v>273</v>
      </c>
      <c r="AO34" s="72">
        <f>C34*U34+D34</f>
        <v>0</v>
      </c>
      <c r="AP34" s="27" t="s">
        <v>82</v>
      </c>
      <c r="AQ34" s="27" t="s">
        <v>82</v>
      </c>
      <c r="AR34" s="29" t="s">
        <v>82</v>
      </c>
      <c r="AS34" s="29" t="s">
        <v>82</v>
      </c>
      <c r="AT34" s="79" t="s">
        <v>82</v>
      </c>
      <c r="AW34" s="80" t="s">
        <v>82</v>
      </c>
      <c r="AX34" s="27" t="s">
        <v>82</v>
      </c>
      <c r="AY34" s="27" t="s">
        <v>326</v>
      </c>
      <c r="AZ34" s="27" t="s">
        <v>82</v>
      </c>
      <c r="BA34" s="27" t="s">
        <v>327</v>
      </c>
      <c r="BB34" s="27" t="s">
        <v>318</v>
      </c>
      <c r="BC34" s="27" t="s">
        <v>82</v>
      </c>
      <c r="BD34" s="27" t="s">
        <v>82</v>
      </c>
      <c r="BE34" s="27" t="s">
        <v>82</v>
      </c>
      <c r="BF34" s="27" t="s">
        <v>82</v>
      </c>
      <c r="BG34" s="27" t="s">
        <v>115</v>
      </c>
      <c r="BH34" s="27" t="s">
        <v>109</v>
      </c>
      <c r="BI34" s="27" t="s">
        <v>162</v>
      </c>
      <c r="BJ34" s="27" t="s">
        <v>178</v>
      </c>
      <c r="BK34" s="27" t="s">
        <v>178</v>
      </c>
      <c r="BL34" s="27" t="s">
        <v>82</v>
      </c>
      <c r="BM34" s="27" t="s">
        <v>82</v>
      </c>
      <c r="BN34" s="27" t="s">
        <v>82</v>
      </c>
      <c r="BP34" s="117">
        <f>AO34*E34</f>
        <v>0</v>
      </c>
      <c r="BQ34" s="117">
        <f>AO34*Z34</f>
        <v>0</v>
      </c>
    </row>
    <row r="35">
      <c r="A35" s="48" t="s">
        <v>81</v>
      </c>
      <c r="B35" s="48" t="s">
        <v>82</v>
      </c>
      <c r="C35" s="58">
        <v>0</v>
      </c>
      <c r="D35" s="58">
        <v>0</v>
      </c>
      <c r="E35" s="64">
        <v>752.4</v>
      </c>
      <c r="F35" s="26" t="s">
        <v>328</v>
      </c>
      <c r="G35" s="27" t="s">
        <v>329</v>
      </c>
      <c r="H35" s="27" t="s">
        <v>115</v>
      </c>
      <c r="I35" s="118" t="s">
        <v>330</v>
      </c>
      <c r="J35" s="94" t="s">
        <v>134</v>
      </c>
      <c r="L35" s="27" t="s">
        <v>82</v>
      </c>
      <c r="M35" s="27" t="s">
        <v>88</v>
      </c>
      <c r="N35" s="27" t="s">
        <v>89</v>
      </c>
      <c r="O35" s="27" t="s">
        <v>183</v>
      </c>
      <c r="P35" s="27" t="s">
        <v>184</v>
      </c>
      <c r="Q35" s="27" t="s">
        <v>91</v>
      </c>
      <c r="R35" s="27" t="s">
        <v>115</v>
      </c>
      <c r="S35" s="95" t="s">
        <v>331</v>
      </c>
      <c r="T35" s="31">
        <v>22</v>
      </c>
      <c r="U35" s="31">
        <v>8</v>
      </c>
      <c r="V35" s="89">
        <v>46117</v>
      </c>
      <c r="W35" s="89">
        <v>46117</v>
      </c>
      <c r="X35" s="27" t="s">
        <v>332</v>
      </c>
      <c r="Y35" s="72">
        <v>256</v>
      </c>
      <c r="Z35" s="76">
        <v>0.248</v>
      </c>
      <c r="AA35" s="28" t="s">
        <v>95</v>
      </c>
      <c r="AB35" s="28" t="s">
        <v>82</v>
      </c>
      <c r="AC35" s="28" t="s">
        <v>96</v>
      </c>
      <c r="AD35" s="28" t="s">
        <v>97</v>
      </c>
      <c r="AE35" s="28" t="s">
        <v>82</v>
      </c>
      <c r="AF35" s="28" t="s">
        <v>82</v>
      </c>
      <c r="AG35" s="28" t="s">
        <v>142</v>
      </c>
      <c r="AH35" s="28" t="s">
        <v>333</v>
      </c>
      <c r="AI35" s="28" t="s">
        <v>100</v>
      </c>
      <c r="AJ35" s="28" t="s">
        <v>82</v>
      </c>
      <c r="AK35" s="28" t="s">
        <v>82</v>
      </c>
      <c r="AL35" s="28" t="s">
        <v>334</v>
      </c>
      <c r="AM35" s="28" t="s">
        <v>104</v>
      </c>
      <c r="AN35" s="27" t="s">
        <v>105</v>
      </c>
      <c r="AO35" s="72">
        <f>C35*U35+D35</f>
        <v>0</v>
      </c>
      <c r="AP35" s="27" t="s">
        <v>82</v>
      </c>
      <c r="AQ35" s="27" t="s">
        <v>82</v>
      </c>
      <c r="AR35" s="29" t="s">
        <v>82</v>
      </c>
      <c r="AS35" s="29" t="s">
        <v>82</v>
      </c>
      <c r="AT35" s="79" t="s">
        <v>82</v>
      </c>
      <c r="AW35" s="80" t="s">
        <v>82</v>
      </c>
      <c r="AX35" s="27" t="s">
        <v>82</v>
      </c>
      <c r="AY35" s="27" t="s">
        <v>335</v>
      </c>
      <c r="AZ35" s="27" t="s">
        <v>82</v>
      </c>
      <c r="BA35" s="27" t="s">
        <v>336</v>
      </c>
      <c r="BB35" s="27" t="s">
        <v>330</v>
      </c>
      <c r="BC35" s="27" t="s">
        <v>82</v>
      </c>
      <c r="BD35" s="27" t="s">
        <v>82</v>
      </c>
      <c r="BE35" s="27" t="s">
        <v>82</v>
      </c>
      <c r="BF35" s="27" t="s">
        <v>82</v>
      </c>
      <c r="BG35" s="27" t="s">
        <v>115</v>
      </c>
      <c r="BH35" s="27" t="s">
        <v>109</v>
      </c>
      <c r="BI35" s="27" t="s">
        <v>162</v>
      </c>
      <c r="BJ35" s="27" t="s">
        <v>163</v>
      </c>
      <c r="BK35" s="27" t="s">
        <v>163</v>
      </c>
      <c r="BL35" s="27" t="s">
        <v>82</v>
      </c>
      <c r="BM35" s="27" t="s">
        <v>82</v>
      </c>
      <c r="BN35" s="27" t="s">
        <v>82</v>
      </c>
      <c r="BP35" s="117">
        <f>AO35*E35</f>
        <v>0</v>
      </c>
      <c r="BQ35" s="117">
        <f>AO35*Z35</f>
        <v>0</v>
      </c>
    </row>
    <row r="36">
      <c r="A36" s="48" t="s">
        <v>81</v>
      </c>
      <c r="B36" s="48" t="s">
        <v>82</v>
      </c>
      <c r="C36" s="58">
        <v>0</v>
      </c>
      <c r="D36" s="58">
        <v>0</v>
      </c>
      <c r="E36" s="64">
        <v>818.4</v>
      </c>
      <c r="F36" s="26" t="s">
        <v>337</v>
      </c>
      <c r="G36" s="27" t="s">
        <v>338</v>
      </c>
      <c r="H36" s="27" t="s">
        <v>115</v>
      </c>
      <c r="I36" s="118" t="s">
        <v>339</v>
      </c>
      <c r="J36" s="94" t="s">
        <v>117</v>
      </c>
      <c r="L36" s="27" t="s">
        <v>82</v>
      </c>
      <c r="M36" s="27" t="s">
        <v>340</v>
      </c>
      <c r="N36" s="27" t="s">
        <v>89</v>
      </c>
      <c r="O36" s="27" t="s">
        <v>183</v>
      </c>
      <c r="P36" s="27" t="s">
        <v>184</v>
      </c>
      <c r="Q36" s="27" t="s">
        <v>91</v>
      </c>
      <c r="R36" s="27" t="s">
        <v>115</v>
      </c>
      <c r="S36" s="95" t="s">
        <v>341</v>
      </c>
      <c r="T36" s="31">
        <v>22</v>
      </c>
      <c r="U36" s="31">
        <v>14</v>
      </c>
      <c r="V36" s="89">
        <v>45968</v>
      </c>
      <c r="W36" s="89">
        <v>45968</v>
      </c>
      <c r="X36" s="27" t="s">
        <v>342</v>
      </c>
      <c r="Y36" s="72">
        <v>256</v>
      </c>
      <c r="Z36" s="76">
        <v>0.201</v>
      </c>
      <c r="AA36" s="28" t="s">
        <v>311</v>
      </c>
      <c r="AB36" s="28" t="s">
        <v>82</v>
      </c>
      <c r="AC36" s="28" t="s">
        <v>228</v>
      </c>
      <c r="AD36" s="28" t="s">
        <v>97</v>
      </c>
      <c r="AE36" s="28" t="s">
        <v>82</v>
      </c>
      <c r="AF36" s="28" t="s">
        <v>82</v>
      </c>
      <c r="AG36" s="28" t="s">
        <v>172</v>
      </c>
      <c r="AH36" s="28" t="s">
        <v>343</v>
      </c>
      <c r="AI36" s="28" t="s">
        <v>100</v>
      </c>
      <c r="AJ36" s="28" t="s">
        <v>344</v>
      </c>
      <c r="AK36" s="28" t="s">
        <v>345</v>
      </c>
      <c r="AL36" s="28" t="s">
        <v>346</v>
      </c>
      <c r="AM36" s="28" t="s">
        <v>104</v>
      </c>
      <c r="AN36" s="27" t="s">
        <v>105</v>
      </c>
      <c r="AO36" s="72">
        <f>C36*U36+D36</f>
        <v>0</v>
      </c>
      <c r="AP36" s="27" t="s">
        <v>82</v>
      </c>
      <c r="AQ36" s="27" t="s">
        <v>82</v>
      </c>
      <c r="AR36" s="29" t="s">
        <v>82</v>
      </c>
      <c r="AS36" s="29" t="s">
        <v>82</v>
      </c>
      <c r="AT36" s="79" t="s">
        <v>82</v>
      </c>
      <c r="AW36" s="80" t="s">
        <v>82</v>
      </c>
      <c r="AX36" s="27" t="s">
        <v>82</v>
      </c>
      <c r="AY36" s="27" t="s">
        <v>347</v>
      </c>
      <c r="AZ36" s="27" t="s">
        <v>82</v>
      </c>
      <c r="BA36" s="27" t="s">
        <v>348</v>
      </c>
      <c r="BB36" s="27" t="s">
        <v>339</v>
      </c>
      <c r="BC36" s="27" t="s">
        <v>82</v>
      </c>
      <c r="BD36" s="27" t="s">
        <v>82</v>
      </c>
      <c r="BE36" s="27" t="s">
        <v>82</v>
      </c>
      <c r="BF36" s="27" t="s">
        <v>82</v>
      </c>
      <c r="BG36" s="27" t="s">
        <v>115</v>
      </c>
      <c r="BH36" s="27" t="s">
        <v>109</v>
      </c>
      <c r="BI36" s="27" t="s">
        <v>194</v>
      </c>
      <c r="BJ36" s="27" t="s">
        <v>195</v>
      </c>
      <c r="BK36" s="27" t="s">
        <v>195</v>
      </c>
      <c r="BL36" s="27" t="s">
        <v>82</v>
      </c>
      <c r="BM36" s="27" t="s">
        <v>82</v>
      </c>
      <c r="BN36" s="27" t="s">
        <v>82</v>
      </c>
      <c r="BP36" s="117">
        <f>AO36*E36</f>
        <v>0</v>
      </c>
      <c r="BQ36" s="117">
        <f>AO36*Z36</f>
        <v>0</v>
      </c>
    </row>
    <row r="37">
      <c r="A37" s="48" t="s">
        <v>81</v>
      </c>
      <c r="B37" s="48" t="s">
        <v>82</v>
      </c>
      <c r="C37" s="58">
        <v>0</v>
      </c>
      <c r="D37" s="58">
        <v>0</v>
      </c>
      <c r="E37" s="64">
        <v>633.6</v>
      </c>
      <c r="F37" s="26" t="s">
        <v>349</v>
      </c>
      <c r="G37" s="27" t="s">
        <v>350</v>
      </c>
      <c r="H37" s="27" t="s">
        <v>115</v>
      </c>
      <c r="I37" s="118" t="s">
        <v>351</v>
      </c>
      <c r="J37" s="94" t="s">
        <v>199</v>
      </c>
      <c r="L37" s="27" t="s">
        <v>82</v>
      </c>
      <c r="M37" s="27" t="s">
        <v>352</v>
      </c>
      <c r="N37" s="27" t="s">
        <v>89</v>
      </c>
      <c r="O37" s="27" t="s">
        <v>353</v>
      </c>
      <c r="P37" s="27" t="s">
        <v>354</v>
      </c>
      <c r="Q37" s="27" t="s">
        <v>91</v>
      </c>
      <c r="R37" s="27" t="s">
        <v>115</v>
      </c>
      <c r="S37" s="95" t="s">
        <v>355</v>
      </c>
      <c r="T37" s="31">
        <v>10</v>
      </c>
      <c r="U37" s="31">
        <v>12</v>
      </c>
      <c r="V37" s="89">
        <v>46203</v>
      </c>
      <c r="W37" s="89">
        <v>46203</v>
      </c>
      <c r="X37" s="27" t="s">
        <v>356</v>
      </c>
      <c r="Y37" s="72">
        <v>320</v>
      </c>
      <c r="Z37" s="76">
        <v>0.317</v>
      </c>
      <c r="AA37" s="28" t="s">
        <v>95</v>
      </c>
      <c r="AB37" s="28" t="s">
        <v>82</v>
      </c>
      <c r="AC37" s="28" t="s">
        <v>96</v>
      </c>
      <c r="AD37" s="28" t="s">
        <v>97</v>
      </c>
      <c r="AE37" s="28" t="s">
        <v>82</v>
      </c>
      <c r="AF37" s="28" t="s">
        <v>82</v>
      </c>
      <c r="AG37" s="28" t="s">
        <v>172</v>
      </c>
      <c r="AH37" s="28" t="s">
        <v>357</v>
      </c>
      <c r="AI37" s="28" t="s">
        <v>100</v>
      </c>
      <c r="AJ37" s="28" t="s">
        <v>358</v>
      </c>
      <c r="AK37" s="28" t="s">
        <v>359</v>
      </c>
      <c r="AL37" s="28" t="s">
        <v>360</v>
      </c>
      <c r="AM37" s="28" t="s">
        <v>104</v>
      </c>
      <c r="AN37" s="27" t="s">
        <v>273</v>
      </c>
      <c r="AO37" s="72">
        <f>C37*U37+D37</f>
        <v>0</v>
      </c>
      <c r="AP37" s="27" t="s">
        <v>82</v>
      </c>
      <c r="AQ37" s="27" t="s">
        <v>82</v>
      </c>
      <c r="AR37" s="29" t="s">
        <v>82</v>
      </c>
      <c r="AS37" s="29" t="s">
        <v>82</v>
      </c>
      <c r="AT37" s="79" t="s">
        <v>82</v>
      </c>
      <c r="AW37" s="80" t="s">
        <v>82</v>
      </c>
      <c r="AX37" s="27" t="s">
        <v>82</v>
      </c>
      <c r="AY37" s="27" t="s">
        <v>361</v>
      </c>
      <c r="AZ37" s="27" t="s">
        <v>82</v>
      </c>
      <c r="BA37" s="27" t="s">
        <v>362</v>
      </c>
      <c r="BB37" s="27" t="s">
        <v>351</v>
      </c>
      <c r="BC37" s="27" t="s">
        <v>82</v>
      </c>
      <c r="BD37" s="27" t="s">
        <v>82</v>
      </c>
      <c r="BE37" s="27" t="s">
        <v>82</v>
      </c>
      <c r="BF37" s="27" t="s">
        <v>82</v>
      </c>
      <c r="BG37" s="27" t="s">
        <v>115</v>
      </c>
      <c r="BH37" s="27" t="s">
        <v>109</v>
      </c>
      <c r="BI37" s="27" t="s">
        <v>110</v>
      </c>
      <c r="BJ37" s="27" t="s">
        <v>111</v>
      </c>
      <c r="BK37" s="27" t="s">
        <v>363</v>
      </c>
      <c r="BL37" s="27" t="s">
        <v>82</v>
      </c>
      <c r="BM37" s="27" t="s">
        <v>82</v>
      </c>
      <c r="BN37" s="27" t="s">
        <v>82</v>
      </c>
      <c r="BP37" s="117">
        <f>AO37*E37</f>
        <v>0</v>
      </c>
      <c r="BQ37" s="117">
        <f>AO37*Z37</f>
        <v>0</v>
      </c>
    </row>
    <row r="38">
      <c r="A38" s="48" t="s">
        <v>81</v>
      </c>
      <c r="B38" s="48" t="s">
        <v>82</v>
      </c>
      <c r="C38" s="58">
        <v>0</v>
      </c>
      <c r="D38" s="58">
        <v>0</v>
      </c>
      <c r="E38" s="64">
        <v>752.4</v>
      </c>
      <c r="F38" s="26" t="s">
        <v>364</v>
      </c>
      <c r="G38" s="27" t="s">
        <v>365</v>
      </c>
      <c r="H38" s="27" t="s">
        <v>115</v>
      </c>
      <c r="I38" s="118" t="s">
        <v>366</v>
      </c>
      <c r="J38" s="94" t="s">
        <v>134</v>
      </c>
      <c r="L38" s="27" t="s">
        <v>82</v>
      </c>
      <c r="M38" s="27" t="s">
        <v>88</v>
      </c>
      <c r="N38" s="27" t="s">
        <v>89</v>
      </c>
      <c r="O38" s="27" t="s">
        <v>119</v>
      </c>
      <c r="P38" s="27" t="s">
        <v>120</v>
      </c>
      <c r="Q38" s="27" t="s">
        <v>91</v>
      </c>
      <c r="R38" s="27" t="s">
        <v>115</v>
      </c>
      <c r="S38" s="95" t="s">
        <v>367</v>
      </c>
      <c r="T38" s="31">
        <v>10</v>
      </c>
      <c r="U38" s="31">
        <v>12</v>
      </c>
      <c r="V38" s="89">
        <v>46165</v>
      </c>
      <c r="W38" s="89">
        <v>46165</v>
      </c>
      <c r="X38" s="27" t="s">
        <v>368</v>
      </c>
      <c r="Y38" s="72">
        <v>272</v>
      </c>
      <c r="Z38" s="76">
        <v>0.267</v>
      </c>
      <c r="AA38" s="28" t="s">
        <v>95</v>
      </c>
      <c r="AB38" s="28" t="s">
        <v>82</v>
      </c>
      <c r="AC38" s="28" t="s">
        <v>96</v>
      </c>
      <c r="AD38" s="28" t="s">
        <v>97</v>
      </c>
      <c r="AE38" s="28" t="s">
        <v>82</v>
      </c>
      <c r="AF38" s="28" t="s">
        <v>82</v>
      </c>
      <c r="AG38" s="28" t="s">
        <v>142</v>
      </c>
      <c r="AH38" s="28" t="s">
        <v>369</v>
      </c>
      <c r="AI38" s="28" t="s">
        <v>100</v>
      </c>
      <c r="AJ38" s="28" t="s">
        <v>370</v>
      </c>
      <c r="AK38" s="28" t="s">
        <v>371</v>
      </c>
      <c r="AL38" s="28" t="s">
        <v>372</v>
      </c>
      <c r="AM38" s="28" t="s">
        <v>104</v>
      </c>
      <c r="AN38" s="27" t="s">
        <v>273</v>
      </c>
      <c r="AO38" s="72">
        <f>C38*U38+D38</f>
        <v>0</v>
      </c>
      <c r="AP38" s="27" t="s">
        <v>82</v>
      </c>
      <c r="AQ38" s="27" t="s">
        <v>82</v>
      </c>
      <c r="AR38" s="29" t="s">
        <v>82</v>
      </c>
      <c r="AS38" s="29" t="s">
        <v>82</v>
      </c>
      <c r="AT38" s="79" t="s">
        <v>82</v>
      </c>
      <c r="AW38" s="80" t="s">
        <v>82</v>
      </c>
      <c r="AX38" s="27" t="s">
        <v>82</v>
      </c>
      <c r="AY38" s="27" t="s">
        <v>373</v>
      </c>
      <c r="AZ38" s="27" t="s">
        <v>82</v>
      </c>
      <c r="BA38" s="27" t="s">
        <v>374</v>
      </c>
      <c r="BB38" s="27" t="s">
        <v>366</v>
      </c>
      <c r="BC38" s="27" t="s">
        <v>82</v>
      </c>
      <c r="BD38" s="27" t="s">
        <v>82</v>
      </c>
      <c r="BE38" s="27" t="s">
        <v>82</v>
      </c>
      <c r="BF38" s="27" t="s">
        <v>82</v>
      </c>
      <c r="BG38" s="27" t="s">
        <v>115</v>
      </c>
      <c r="BH38" s="27" t="s">
        <v>109</v>
      </c>
      <c r="BI38" s="27" t="s">
        <v>162</v>
      </c>
      <c r="BJ38" s="27" t="s">
        <v>178</v>
      </c>
      <c r="BK38" s="27" t="s">
        <v>178</v>
      </c>
      <c r="BL38" s="27" t="s">
        <v>82</v>
      </c>
      <c r="BM38" s="27" t="s">
        <v>82</v>
      </c>
      <c r="BN38" s="27" t="s">
        <v>82</v>
      </c>
      <c r="BP38" s="117">
        <f>AO38*E38</f>
        <v>0</v>
      </c>
      <c r="BQ38" s="117">
        <f>AO38*Z38</f>
        <v>0</v>
      </c>
    </row>
    <row r="39">
      <c r="A39" s="48" t="s">
        <v>81</v>
      </c>
      <c r="B39" s="48" t="s">
        <v>82</v>
      </c>
      <c r="C39" s="58">
        <v>0</v>
      </c>
      <c r="D39" s="58">
        <v>0</v>
      </c>
      <c r="E39" s="64">
        <v>1729.2</v>
      </c>
      <c r="F39" s="26" t="s">
        <v>375</v>
      </c>
      <c r="G39" s="27" t="s">
        <v>376</v>
      </c>
      <c r="H39" s="27" t="s">
        <v>115</v>
      </c>
      <c r="I39" s="118" t="s">
        <v>377</v>
      </c>
      <c r="J39" s="94" t="s">
        <v>117</v>
      </c>
      <c r="L39" s="27" t="s">
        <v>82</v>
      </c>
      <c r="M39" s="27" t="s">
        <v>236</v>
      </c>
      <c r="N39" s="27" t="s">
        <v>89</v>
      </c>
      <c r="O39" s="27" t="s">
        <v>378</v>
      </c>
      <c r="P39" s="27" t="s">
        <v>379</v>
      </c>
      <c r="Q39" s="27" t="s">
        <v>91</v>
      </c>
      <c r="R39" s="27" t="s">
        <v>115</v>
      </c>
      <c r="S39" s="95" t="s">
        <v>380</v>
      </c>
      <c r="T39" s="31">
        <v>22</v>
      </c>
      <c r="U39" s="31">
        <v>8</v>
      </c>
      <c r="V39" s="89">
        <v>46020</v>
      </c>
      <c r="W39" s="89">
        <v>46020</v>
      </c>
      <c r="X39" s="27" t="s">
        <v>381</v>
      </c>
      <c r="Y39" s="72">
        <v>392</v>
      </c>
      <c r="Z39" s="76">
        <v>0.363</v>
      </c>
      <c r="AA39" s="28" t="s">
        <v>95</v>
      </c>
      <c r="AB39" s="28" t="s">
        <v>82</v>
      </c>
      <c r="AC39" s="28" t="s">
        <v>96</v>
      </c>
      <c r="AD39" s="28" t="s">
        <v>97</v>
      </c>
      <c r="AE39" s="28" t="s">
        <v>82</v>
      </c>
      <c r="AF39" s="28" t="s">
        <v>82</v>
      </c>
      <c r="AG39" s="28" t="s">
        <v>123</v>
      </c>
      <c r="AH39" s="28" t="s">
        <v>382</v>
      </c>
      <c r="AI39" s="28" t="s">
        <v>100</v>
      </c>
      <c r="AJ39" s="28" t="s">
        <v>299</v>
      </c>
      <c r="AK39" s="28" t="s">
        <v>383</v>
      </c>
      <c r="AL39" s="28" t="s">
        <v>384</v>
      </c>
      <c r="AM39" s="28" t="s">
        <v>104</v>
      </c>
      <c r="AN39" s="27" t="s">
        <v>105</v>
      </c>
      <c r="AO39" s="72">
        <f>C39*U39+D39</f>
        <v>0</v>
      </c>
      <c r="AP39" s="27" t="s">
        <v>82</v>
      </c>
      <c r="AQ39" s="27" t="s">
        <v>82</v>
      </c>
      <c r="AR39" s="29" t="s">
        <v>82</v>
      </c>
      <c r="AS39" s="29" t="s">
        <v>82</v>
      </c>
      <c r="AT39" s="79" t="s">
        <v>82</v>
      </c>
      <c r="AW39" s="80" t="s">
        <v>82</v>
      </c>
      <c r="AX39" s="27" t="s">
        <v>82</v>
      </c>
      <c r="AY39" s="27" t="s">
        <v>385</v>
      </c>
      <c r="AZ39" s="27" t="s">
        <v>82</v>
      </c>
      <c r="BA39" s="27" t="s">
        <v>386</v>
      </c>
      <c r="BB39" s="27" t="s">
        <v>377</v>
      </c>
      <c r="BC39" s="27" t="s">
        <v>82</v>
      </c>
      <c r="BD39" s="27" t="s">
        <v>82</v>
      </c>
      <c r="BE39" s="27" t="s">
        <v>82</v>
      </c>
      <c r="BF39" s="27" t="s">
        <v>82</v>
      </c>
      <c r="BG39" s="27" t="s">
        <v>115</v>
      </c>
      <c r="BH39" s="27" t="s">
        <v>109</v>
      </c>
      <c r="BI39" s="27" t="s">
        <v>194</v>
      </c>
      <c r="BJ39" s="27" t="s">
        <v>195</v>
      </c>
      <c r="BK39" s="27" t="s">
        <v>195</v>
      </c>
      <c r="BL39" s="27" t="s">
        <v>82</v>
      </c>
      <c r="BM39" s="27" t="s">
        <v>147</v>
      </c>
      <c r="BN39" s="27" t="s">
        <v>82</v>
      </c>
      <c r="BP39" s="117">
        <f>AO39*E39</f>
        <v>0</v>
      </c>
      <c r="BQ39" s="117">
        <f>AO39*Z39</f>
        <v>0</v>
      </c>
    </row>
    <row r="40">
      <c r="A40" s="48" t="s">
        <v>81</v>
      </c>
      <c r="B40" s="48" t="s">
        <v>82</v>
      </c>
      <c r="C40" s="58">
        <v>0</v>
      </c>
      <c r="D40" s="58">
        <v>0</v>
      </c>
      <c r="E40" s="64">
        <v>844.8</v>
      </c>
      <c r="F40" s="26" t="s">
        <v>387</v>
      </c>
      <c r="G40" s="27" t="s">
        <v>388</v>
      </c>
      <c r="H40" s="27" t="s">
        <v>115</v>
      </c>
      <c r="I40" s="118" t="s">
        <v>389</v>
      </c>
      <c r="J40" s="94" t="s">
        <v>281</v>
      </c>
      <c r="L40" s="27" t="s">
        <v>82</v>
      </c>
      <c r="M40" s="27" t="s">
        <v>135</v>
      </c>
      <c r="N40" s="27" t="s">
        <v>89</v>
      </c>
      <c r="O40" s="27" t="s">
        <v>168</v>
      </c>
      <c r="P40" s="27" t="s">
        <v>169</v>
      </c>
      <c r="Q40" s="27" t="s">
        <v>91</v>
      </c>
      <c r="R40" s="27" t="s">
        <v>115</v>
      </c>
      <c r="S40" s="95" t="s">
        <v>390</v>
      </c>
      <c r="T40" s="31">
        <v>22</v>
      </c>
      <c r="U40" s="31">
        <v>22</v>
      </c>
      <c r="V40" s="89">
        <v>46080</v>
      </c>
      <c r="W40" s="89">
        <v>46080</v>
      </c>
      <c r="X40" s="27" t="s">
        <v>391</v>
      </c>
      <c r="Y40" s="72">
        <v>144</v>
      </c>
      <c r="Z40" s="76">
        <v>0.12</v>
      </c>
      <c r="AA40" s="28" t="s">
        <v>311</v>
      </c>
      <c r="AB40" s="28" t="s">
        <v>82</v>
      </c>
      <c r="AC40" s="28" t="s">
        <v>228</v>
      </c>
      <c r="AD40" s="28" t="s">
        <v>97</v>
      </c>
      <c r="AE40" s="28" t="s">
        <v>82</v>
      </c>
      <c r="AF40" s="28" t="s">
        <v>82</v>
      </c>
      <c r="AG40" s="28" t="s">
        <v>123</v>
      </c>
      <c r="AH40" s="28" t="s">
        <v>392</v>
      </c>
      <c r="AI40" s="28" t="s">
        <v>100</v>
      </c>
      <c r="AJ40" s="28" t="s">
        <v>82</v>
      </c>
      <c r="AK40" s="28" t="s">
        <v>82</v>
      </c>
      <c r="AL40" s="28" t="s">
        <v>393</v>
      </c>
      <c r="AM40" s="28" t="s">
        <v>104</v>
      </c>
      <c r="AN40" s="27" t="s">
        <v>82</v>
      </c>
      <c r="AO40" s="72">
        <f>C40*U40+D40</f>
        <v>0</v>
      </c>
      <c r="AP40" s="27" t="s">
        <v>82</v>
      </c>
      <c r="AQ40" s="27" t="s">
        <v>82</v>
      </c>
      <c r="AR40" s="29" t="s">
        <v>82</v>
      </c>
      <c r="AS40" s="29" t="s">
        <v>82</v>
      </c>
      <c r="AT40" s="79" t="s">
        <v>82</v>
      </c>
      <c r="AW40" s="80" t="s">
        <v>82</v>
      </c>
      <c r="AX40" s="27" t="s">
        <v>82</v>
      </c>
      <c r="AY40" s="27" t="s">
        <v>394</v>
      </c>
      <c r="AZ40" s="27" t="s">
        <v>82</v>
      </c>
      <c r="BA40" s="27" t="s">
        <v>395</v>
      </c>
      <c r="BB40" s="27" t="s">
        <v>389</v>
      </c>
      <c r="BC40" s="27" t="s">
        <v>82</v>
      </c>
      <c r="BD40" s="27" t="s">
        <v>82</v>
      </c>
      <c r="BE40" s="27" t="s">
        <v>82</v>
      </c>
      <c r="BF40" s="27" t="s">
        <v>82</v>
      </c>
      <c r="BG40" s="27" t="s">
        <v>115</v>
      </c>
      <c r="BH40" s="27" t="s">
        <v>109</v>
      </c>
      <c r="BI40" s="27" t="s">
        <v>162</v>
      </c>
      <c r="BJ40" s="27" t="s">
        <v>163</v>
      </c>
      <c r="BK40" s="27" t="s">
        <v>163</v>
      </c>
      <c r="BL40" s="27" t="s">
        <v>82</v>
      </c>
      <c r="BM40" s="27" t="s">
        <v>82</v>
      </c>
      <c r="BN40" s="27" t="s">
        <v>82</v>
      </c>
      <c r="BP40" s="117">
        <f>AO40*E40</f>
        <v>0</v>
      </c>
      <c r="BQ40" s="117">
        <f>AO40*Z40</f>
        <v>0</v>
      </c>
    </row>
    <row r="41">
      <c r="A41" s="48" t="s">
        <v>81</v>
      </c>
      <c r="B41" s="48" t="s">
        <v>82</v>
      </c>
      <c r="C41" s="58">
        <v>0</v>
      </c>
      <c r="D41" s="58">
        <v>0</v>
      </c>
      <c r="E41" s="64">
        <v>818.4</v>
      </c>
      <c r="F41" s="26" t="s">
        <v>396</v>
      </c>
      <c r="G41" s="27" t="s">
        <v>397</v>
      </c>
      <c r="H41" s="27" t="s">
        <v>115</v>
      </c>
      <c r="I41" s="118" t="s">
        <v>398</v>
      </c>
      <c r="J41" s="94" t="s">
        <v>134</v>
      </c>
      <c r="L41" s="27" t="s">
        <v>82</v>
      </c>
      <c r="M41" s="27" t="s">
        <v>340</v>
      </c>
      <c r="N41" s="27" t="s">
        <v>89</v>
      </c>
      <c r="O41" s="27" t="s">
        <v>168</v>
      </c>
      <c r="P41" s="27" t="s">
        <v>169</v>
      </c>
      <c r="Q41" s="27" t="s">
        <v>91</v>
      </c>
      <c r="R41" s="27" t="s">
        <v>115</v>
      </c>
      <c r="S41" s="95" t="s">
        <v>399</v>
      </c>
      <c r="T41" s="31">
        <v>10</v>
      </c>
      <c r="U41" s="31">
        <v>20</v>
      </c>
      <c r="V41" s="89">
        <v>46142</v>
      </c>
      <c r="W41" s="89">
        <v>46142</v>
      </c>
      <c r="X41" s="27" t="s">
        <v>400</v>
      </c>
      <c r="Y41" s="72">
        <v>168</v>
      </c>
      <c r="Z41" s="76">
        <v>0.145</v>
      </c>
      <c r="AA41" s="28" t="s">
        <v>311</v>
      </c>
      <c r="AB41" s="28" t="s">
        <v>82</v>
      </c>
      <c r="AC41" s="28" t="s">
        <v>228</v>
      </c>
      <c r="AD41" s="28" t="s">
        <v>97</v>
      </c>
      <c r="AE41" s="28" t="s">
        <v>82</v>
      </c>
      <c r="AF41" s="28" t="s">
        <v>82</v>
      </c>
      <c r="AG41" s="28" t="s">
        <v>172</v>
      </c>
      <c r="AH41" s="28" t="s">
        <v>401</v>
      </c>
      <c r="AI41" s="28" t="s">
        <v>100</v>
      </c>
      <c r="AJ41" s="28" t="s">
        <v>189</v>
      </c>
      <c r="AK41" s="28" t="s">
        <v>402</v>
      </c>
      <c r="AL41" s="28" t="s">
        <v>403</v>
      </c>
      <c r="AM41" s="28" t="s">
        <v>104</v>
      </c>
      <c r="AN41" s="27" t="s">
        <v>273</v>
      </c>
      <c r="AO41" s="72">
        <f>C41*U41+D41</f>
        <v>0</v>
      </c>
      <c r="AP41" s="27" t="s">
        <v>82</v>
      </c>
      <c r="AQ41" s="27" t="s">
        <v>82</v>
      </c>
      <c r="AR41" s="29" t="s">
        <v>82</v>
      </c>
      <c r="AS41" s="29" t="s">
        <v>82</v>
      </c>
      <c r="AT41" s="79" t="s">
        <v>82</v>
      </c>
      <c r="AW41" s="80" t="s">
        <v>82</v>
      </c>
      <c r="AX41" s="27" t="s">
        <v>82</v>
      </c>
      <c r="AY41" s="27" t="s">
        <v>404</v>
      </c>
      <c r="AZ41" s="27" t="s">
        <v>82</v>
      </c>
      <c r="BA41" s="27" t="s">
        <v>405</v>
      </c>
      <c r="BB41" s="27" t="s">
        <v>398</v>
      </c>
      <c r="BC41" s="27" t="s">
        <v>82</v>
      </c>
      <c r="BD41" s="27" t="s">
        <v>82</v>
      </c>
      <c r="BE41" s="27" t="s">
        <v>82</v>
      </c>
      <c r="BF41" s="27" t="s">
        <v>82</v>
      </c>
      <c r="BG41" s="27" t="s">
        <v>115</v>
      </c>
      <c r="BH41" s="27" t="s">
        <v>109</v>
      </c>
      <c r="BI41" s="27" t="s">
        <v>162</v>
      </c>
      <c r="BJ41" s="27" t="s">
        <v>178</v>
      </c>
      <c r="BK41" s="27" t="s">
        <v>178</v>
      </c>
      <c r="BL41" s="27" t="s">
        <v>82</v>
      </c>
      <c r="BM41" s="27" t="s">
        <v>82</v>
      </c>
      <c r="BN41" s="27" t="s">
        <v>82</v>
      </c>
      <c r="BP41" s="117">
        <f>AO41*E41</f>
        <v>0</v>
      </c>
      <c r="BQ41" s="117">
        <f>AO41*Z41</f>
        <v>0</v>
      </c>
    </row>
    <row r="42">
      <c r="A42" s="48" t="s">
        <v>81</v>
      </c>
      <c r="B42" s="48" t="s">
        <v>82</v>
      </c>
      <c r="C42" s="58">
        <v>0</v>
      </c>
      <c r="D42" s="58">
        <v>0</v>
      </c>
      <c r="E42" s="64">
        <v>1214.4</v>
      </c>
      <c r="F42" s="26" t="s">
        <v>406</v>
      </c>
      <c r="G42" s="27" t="s">
        <v>407</v>
      </c>
      <c r="H42" s="27" t="s">
        <v>115</v>
      </c>
      <c r="I42" s="118" t="s">
        <v>408</v>
      </c>
      <c r="J42" s="94" t="s">
        <v>87</v>
      </c>
      <c r="L42" s="27" t="s">
        <v>82</v>
      </c>
      <c r="M42" s="27" t="s">
        <v>167</v>
      </c>
      <c r="N42" s="27" t="s">
        <v>89</v>
      </c>
      <c r="O42" s="27" t="s">
        <v>409</v>
      </c>
      <c r="P42" s="27" t="s">
        <v>409</v>
      </c>
      <c r="Q42" s="27" t="s">
        <v>91</v>
      </c>
      <c r="R42" s="27" t="s">
        <v>115</v>
      </c>
      <c r="S42" s="95" t="s">
        <v>410</v>
      </c>
      <c r="T42" s="31">
        <v>22</v>
      </c>
      <c r="U42" s="31">
        <v>25</v>
      </c>
      <c r="V42" s="89">
        <v>46016</v>
      </c>
      <c r="W42" s="89">
        <v>46016</v>
      </c>
      <c r="X42" s="27" t="s">
        <v>411</v>
      </c>
      <c r="Y42" s="72">
        <v>48</v>
      </c>
      <c r="Z42" s="76">
        <v>0.174</v>
      </c>
      <c r="AA42" s="28" t="s">
        <v>412</v>
      </c>
      <c r="AB42" s="28" t="s">
        <v>82</v>
      </c>
      <c r="AC42" s="28" t="s">
        <v>413</v>
      </c>
      <c r="AD42" s="28" t="s">
        <v>97</v>
      </c>
      <c r="AE42" s="28" t="s">
        <v>82</v>
      </c>
      <c r="AF42" s="28" t="s">
        <v>82</v>
      </c>
      <c r="AG42" s="28" t="s">
        <v>172</v>
      </c>
      <c r="AH42" s="28" t="s">
        <v>414</v>
      </c>
      <c r="AI42" s="28" t="s">
        <v>100</v>
      </c>
      <c r="AJ42" s="28" t="s">
        <v>82</v>
      </c>
      <c r="AK42" s="28" t="s">
        <v>82</v>
      </c>
      <c r="AL42" s="28" t="s">
        <v>415</v>
      </c>
      <c r="AM42" s="28" t="s">
        <v>104</v>
      </c>
      <c r="AN42" s="27" t="s">
        <v>273</v>
      </c>
      <c r="AO42" s="72">
        <f>C42*U42+D42</f>
        <v>0</v>
      </c>
      <c r="AP42" s="27" t="s">
        <v>82</v>
      </c>
      <c r="AQ42" s="27" t="s">
        <v>82</v>
      </c>
      <c r="AR42" s="29" t="s">
        <v>82</v>
      </c>
      <c r="AS42" s="29" t="s">
        <v>82</v>
      </c>
      <c r="AT42" s="79" t="s">
        <v>82</v>
      </c>
      <c r="AW42" s="80" t="s">
        <v>82</v>
      </c>
      <c r="AX42" s="27" t="s">
        <v>82</v>
      </c>
      <c r="AY42" s="27" t="s">
        <v>416</v>
      </c>
      <c r="AZ42" s="27" t="s">
        <v>82</v>
      </c>
      <c r="BA42" s="27" t="s">
        <v>417</v>
      </c>
      <c r="BB42" s="27" t="s">
        <v>408</v>
      </c>
      <c r="BC42" s="27" t="s">
        <v>82</v>
      </c>
      <c r="BD42" s="27" t="s">
        <v>82</v>
      </c>
      <c r="BE42" s="27" t="s">
        <v>82</v>
      </c>
      <c r="BF42" s="27" t="s">
        <v>82</v>
      </c>
      <c r="BG42" s="27" t="s">
        <v>115</v>
      </c>
      <c r="BH42" s="27" t="s">
        <v>418</v>
      </c>
      <c r="BI42" s="27" t="s">
        <v>419</v>
      </c>
      <c r="BJ42" s="27" t="s">
        <v>419</v>
      </c>
      <c r="BK42" s="27" t="s">
        <v>419</v>
      </c>
      <c r="BL42" s="27" t="s">
        <v>82</v>
      </c>
      <c r="BM42" s="27" t="s">
        <v>82</v>
      </c>
      <c r="BN42" s="27" t="s">
        <v>82</v>
      </c>
      <c r="BP42" s="117">
        <f>AO42*E42</f>
        <v>0</v>
      </c>
      <c r="BQ42" s="117">
        <f>AO42*Z42</f>
        <v>0</v>
      </c>
    </row>
    <row r="43">
      <c r="A43" s="48" t="s">
        <v>81</v>
      </c>
      <c r="B43" s="48" t="s">
        <v>82</v>
      </c>
      <c r="C43" s="58">
        <v>0</v>
      </c>
      <c r="D43" s="58">
        <v>0</v>
      </c>
      <c r="E43" s="64">
        <v>2323.2</v>
      </c>
      <c r="F43" s="26" t="s">
        <v>420</v>
      </c>
      <c r="G43" s="27" t="s">
        <v>421</v>
      </c>
      <c r="H43" s="27" t="s">
        <v>115</v>
      </c>
      <c r="I43" s="118" t="s">
        <v>422</v>
      </c>
      <c r="J43" s="94" t="s">
        <v>281</v>
      </c>
      <c r="L43" s="27" t="s">
        <v>82</v>
      </c>
      <c r="M43" s="27" t="s">
        <v>423</v>
      </c>
      <c r="N43" s="27" t="s">
        <v>89</v>
      </c>
      <c r="O43" s="27" t="s">
        <v>183</v>
      </c>
      <c r="P43" s="27" t="s">
        <v>184</v>
      </c>
      <c r="Q43" s="27" t="s">
        <v>91</v>
      </c>
      <c r="R43" s="27" t="s">
        <v>115</v>
      </c>
      <c r="S43" s="95" t="s">
        <v>424</v>
      </c>
      <c r="T43" s="31">
        <v>22</v>
      </c>
      <c r="U43" s="31">
        <v>8</v>
      </c>
      <c r="V43" s="89">
        <v>46063</v>
      </c>
      <c r="W43" s="89">
        <v>46063</v>
      </c>
      <c r="X43" s="27" t="s">
        <v>425</v>
      </c>
      <c r="Y43" s="72">
        <v>360</v>
      </c>
      <c r="Z43" s="76">
        <v>0.35</v>
      </c>
      <c r="AA43" s="28" t="s">
        <v>95</v>
      </c>
      <c r="AB43" s="28" t="s">
        <v>82</v>
      </c>
      <c r="AC43" s="28" t="s">
        <v>96</v>
      </c>
      <c r="AD43" s="28" t="s">
        <v>97</v>
      </c>
      <c r="AE43" s="28" t="s">
        <v>82</v>
      </c>
      <c r="AF43" s="28" t="s">
        <v>82</v>
      </c>
      <c r="AG43" s="28" t="s">
        <v>187</v>
      </c>
      <c r="AH43" s="28" t="s">
        <v>426</v>
      </c>
      <c r="AI43" s="28" t="s">
        <v>100</v>
      </c>
      <c r="AJ43" s="28" t="s">
        <v>189</v>
      </c>
      <c r="AK43" s="28" t="s">
        <v>427</v>
      </c>
      <c r="AL43" s="28" t="s">
        <v>428</v>
      </c>
      <c r="AM43" s="28" t="s">
        <v>104</v>
      </c>
      <c r="AN43" s="27" t="s">
        <v>105</v>
      </c>
      <c r="AO43" s="72">
        <f>C43*U43+D43</f>
        <v>0</v>
      </c>
      <c r="AP43" s="27" t="s">
        <v>82</v>
      </c>
      <c r="AQ43" s="27" t="s">
        <v>82</v>
      </c>
      <c r="AR43" s="29" t="s">
        <v>82</v>
      </c>
      <c r="AS43" s="29" t="s">
        <v>82</v>
      </c>
      <c r="AT43" s="79" t="s">
        <v>82</v>
      </c>
      <c r="AW43" s="80" t="s">
        <v>82</v>
      </c>
      <c r="AX43" s="27" t="s">
        <v>82</v>
      </c>
      <c r="AY43" s="27" t="s">
        <v>429</v>
      </c>
      <c r="AZ43" s="27" t="s">
        <v>82</v>
      </c>
      <c r="BA43" s="27" t="s">
        <v>430</v>
      </c>
      <c r="BB43" s="27" t="s">
        <v>422</v>
      </c>
      <c r="BC43" s="27" t="s">
        <v>82</v>
      </c>
      <c r="BD43" s="27" t="s">
        <v>82</v>
      </c>
      <c r="BE43" s="27" t="s">
        <v>82</v>
      </c>
      <c r="BF43" s="27" t="s">
        <v>82</v>
      </c>
      <c r="BG43" s="27" t="s">
        <v>115</v>
      </c>
      <c r="BH43" s="27" t="s">
        <v>109</v>
      </c>
      <c r="BI43" s="27" t="s">
        <v>194</v>
      </c>
      <c r="BJ43" s="27" t="s">
        <v>431</v>
      </c>
      <c r="BK43" s="27" t="s">
        <v>431</v>
      </c>
      <c r="BL43" s="27" t="s">
        <v>82</v>
      </c>
      <c r="BM43" s="27" t="s">
        <v>82</v>
      </c>
      <c r="BN43" s="27" t="s">
        <v>82</v>
      </c>
      <c r="BP43" s="117">
        <f>AO43*E43</f>
        <v>0</v>
      </c>
      <c r="BQ43" s="117">
        <f>AO43*Z43</f>
        <v>0</v>
      </c>
    </row>
    <row r="44">
      <c r="A44" s="48" t="s">
        <v>81</v>
      </c>
      <c r="B44" s="48" t="s">
        <v>82</v>
      </c>
      <c r="C44" s="58">
        <v>0</v>
      </c>
      <c r="D44" s="58">
        <v>0</v>
      </c>
      <c r="E44" s="64">
        <v>633.6</v>
      </c>
      <c r="F44" s="26" t="s">
        <v>432</v>
      </c>
      <c r="G44" s="27" t="s">
        <v>433</v>
      </c>
      <c r="H44" s="27" t="s">
        <v>115</v>
      </c>
      <c r="I44" s="118" t="s">
        <v>434</v>
      </c>
      <c r="J44" s="94" t="s">
        <v>199</v>
      </c>
      <c r="L44" s="27" t="s">
        <v>82</v>
      </c>
      <c r="M44" s="27" t="s">
        <v>352</v>
      </c>
      <c r="N44" s="27" t="s">
        <v>89</v>
      </c>
      <c r="O44" s="27" t="s">
        <v>168</v>
      </c>
      <c r="P44" s="27" t="s">
        <v>169</v>
      </c>
      <c r="Q44" s="27" t="s">
        <v>91</v>
      </c>
      <c r="R44" s="27" t="s">
        <v>115</v>
      </c>
      <c r="S44" s="95" t="s">
        <v>435</v>
      </c>
      <c r="T44" s="31">
        <v>22</v>
      </c>
      <c r="U44" s="31">
        <v>20</v>
      </c>
      <c r="V44" s="89">
        <v>46157</v>
      </c>
      <c r="W44" s="89">
        <v>46157</v>
      </c>
      <c r="X44" s="27" t="s">
        <v>436</v>
      </c>
      <c r="Y44" s="72">
        <v>176</v>
      </c>
      <c r="Z44" s="76">
        <v>0.145</v>
      </c>
      <c r="AA44" s="28" t="s">
        <v>311</v>
      </c>
      <c r="AB44" s="28" t="s">
        <v>82</v>
      </c>
      <c r="AC44" s="28" t="s">
        <v>228</v>
      </c>
      <c r="AD44" s="28" t="s">
        <v>97</v>
      </c>
      <c r="AE44" s="28" t="s">
        <v>82</v>
      </c>
      <c r="AF44" s="28" t="s">
        <v>82</v>
      </c>
      <c r="AG44" s="28" t="s">
        <v>123</v>
      </c>
      <c r="AH44" s="28" t="s">
        <v>437</v>
      </c>
      <c r="AI44" s="28" t="s">
        <v>100</v>
      </c>
      <c r="AJ44" s="28" t="s">
        <v>82</v>
      </c>
      <c r="AK44" s="28" t="s">
        <v>82</v>
      </c>
      <c r="AL44" s="28" t="s">
        <v>438</v>
      </c>
      <c r="AM44" s="28" t="s">
        <v>104</v>
      </c>
      <c r="AN44" s="27" t="s">
        <v>105</v>
      </c>
      <c r="AO44" s="72">
        <f>C44*U44+D44</f>
        <v>0</v>
      </c>
      <c r="AP44" s="27" t="s">
        <v>82</v>
      </c>
      <c r="AQ44" s="27" t="s">
        <v>82</v>
      </c>
      <c r="AR44" s="29" t="s">
        <v>82</v>
      </c>
      <c r="AS44" s="29" t="s">
        <v>82</v>
      </c>
      <c r="AT44" s="79" t="s">
        <v>82</v>
      </c>
      <c r="AW44" s="80" t="s">
        <v>82</v>
      </c>
      <c r="AX44" s="27" t="s">
        <v>82</v>
      </c>
      <c r="AY44" s="27" t="s">
        <v>439</v>
      </c>
      <c r="AZ44" s="27" t="s">
        <v>82</v>
      </c>
      <c r="BA44" s="27" t="s">
        <v>440</v>
      </c>
      <c r="BB44" s="27" t="s">
        <v>434</v>
      </c>
      <c r="BC44" s="27" t="s">
        <v>82</v>
      </c>
      <c r="BD44" s="27" t="s">
        <v>82</v>
      </c>
      <c r="BE44" s="27" t="s">
        <v>82</v>
      </c>
      <c r="BF44" s="27" t="s">
        <v>82</v>
      </c>
      <c r="BG44" s="27" t="s">
        <v>115</v>
      </c>
      <c r="BH44" s="27" t="s">
        <v>109</v>
      </c>
      <c r="BI44" s="27" t="s">
        <v>162</v>
      </c>
      <c r="BJ44" s="27" t="s">
        <v>163</v>
      </c>
      <c r="BK44" s="27" t="s">
        <v>163</v>
      </c>
      <c r="BL44" s="27" t="s">
        <v>82</v>
      </c>
      <c r="BM44" s="27" t="s">
        <v>147</v>
      </c>
      <c r="BN44" s="27" t="s">
        <v>82</v>
      </c>
      <c r="BP44" s="117">
        <f>AO44*E44</f>
        <v>0</v>
      </c>
      <c r="BQ44" s="117">
        <f>AO44*Z44</f>
        <v>0</v>
      </c>
    </row>
    <row r="45">
      <c r="A45" s="48" t="s">
        <v>81</v>
      </c>
      <c r="B45" s="48" t="s">
        <v>82</v>
      </c>
      <c r="C45" s="58">
        <v>0</v>
      </c>
      <c r="D45" s="58">
        <v>0</v>
      </c>
      <c r="E45" s="64">
        <v>613.8</v>
      </c>
      <c r="F45" s="26" t="s">
        <v>441</v>
      </c>
      <c r="G45" s="27" t="s">
        <v>442</v>
      </c>
      <c r="H45" s="27" t="s">
        <v>115</v>
      </c>
      <c r="I45" s="118" t="s">
        <v>443</v>
      </c>
      <c r="J45" s="94" t="s">
        <v>134</v>
      </c>
      <c r="L45" s="27" t="s">
        <v>82</v>
      </c>
      <c r="M45" s="27" t="s">
        <v>444</v>
      </c>
      <c r="N45" s="27" t="s">
        <v>89</v>
      </c>
      <c r="O45" s="27" t="s">
        <v>201</v>
      </c>
      <c r="P45" s="27" t="s">
        <v>202</v>
      </c>
      <c r="Q45" s="27" t="s">
        <v>91</v>
      </c>
      <c r="R45" s="27" t="s">
        <v>115</v>
      </c>
      <c r="S45" s="95" t="s">
        <v>445</v>
      </c>
      <c r="T45" s="31">
        <v>10</v>
      </c>
      <c r="U45" s="31">
        <v>8</v>
      </c>
      <c r="V45" s="89">
        <v>46070</v>
      </c>
      <c r="W45" s="89">
        <v>46070</v>
      </c>
      <c r="X45" s="27" t="s">
        <v>446</v>
      </c>
      <c r="Y45" s="72">
        <v>160</v>
      </c>
      <c r="Z45" s="76">
        <v>0.14</v>
      </c>
      <c r="AA45" s="28" t="s">
        <v>311</v>
      </c>
      <c r="AB45" s="28" t="s">
        <v>82</v>
      </c>
      <c r="AC45" s="28" t="s">
        <v>228</v>
      </c>
      <c r="AD45" s="28" t="s">
        <v>97</v>
      </c>
      <c r="AE45" s="28" t="s">
        <v>82</v>
      </c>
      <c r="AF45" s="28" t="s">
        <v>82</v>
      </c>
      <c r="AG45" s="28" t="s">
        <v>123</v>
      </c>
      <c r="AH45" s="28" t="s">
        <v>447</v>
      </c>
      <c r="AI45" s="28" t="s">
        <v>100</v>
      </c>
      <c r="AJ45" s="28" t="s">
        <v>82</v>
      </c>
      <c r="AK45" s="28" t="s">
        <v>82</v>
      </c>
      <c r="AL45" s="28" t="s">
        <v>448</v>
      </c>
      <c r="AM45" s="28" t="s">
        <v>104</v>
      </c>
      <c r="AN45" s="27" t="s">
        <v>449</v>
      </c>
      <c r="AO45" s="72">
        <f>C45*U45+D45</f>
        <v>0</v>
      </c>
      <c r="AP45" s="27" t="s">
        <v>82</v>
      </c>
      <c r="AQ45" s="27" t="s">
        <v>82</v>
      </c>
      <c r="AR45" s="29" t="s">
        <v>82</v>
      </c>
      <c r="AS45" s="29" t="s">
        <v>82</v>
      </c>
      <c r="AT45" s="79" t="s">
        <v>82</v>
      </c>
      <c r="AW45" s="80" t="s">
        <v>82</v>
      </c>
      <c r="AX45" s="27" t="s">
        <v>82</v>
      </c>
      <c r="AY45" s="27" t="s">
        <v>450</v>
      </c>
      <c r="AZ45" s="27" t="s">
        <v>82</v>
      </c>
      <c r="BA45" s="27" t="s">
        <v>451</v>
      </c>
      <c r="BB45" s="27" t="s">
        <v>443</v>
      </c>
      <c r="BC45" s="27" t="s">
        <v>82</v>
      </c>
      <c r="BD45" s="27" t="s">
        <v>82</v>
      </c>
      <c r="BE45" s="27" t="s">
        <v>82</v>
      </c>
      <c r="BF45" s="27" t="s">
        <v>82</v>
      </c>
      <c r="BG45" s="27" t="s">
        <v>115</v>
      </c>
      <c r="BH45" s="27" t="s">
        <v>128</v>
      </c>
      <c r="BI45" s="27" t="s">
        <v>452</v>
      </c>
      <c r="BJ45" s="27" t="s">
        <v>453</v>
      </c>
      <c r="BK45" s="27" t="s">
        <v>453</v>
      </c>
      <c r="BL45" s="27" t="s">
        <v>82</v>
      </c>
      <c r="BM45" s="27" t="s">
        <v>82</v>
      </c>
      <c r="BN45" s="27" t="s">
        <v>82</v>
      </c>
      <c r="BP45" s="117">
        <f>AO45*E45</f>
        <v>0</v>
      </c>
      <c r="BQ45" s="117">
        <f>AO45*Z45</f>
        <v>0</v>
      </c>
    </row>
    <row r="46">
      <c r="A46" s="48" t="s">
        <v>81</v>
      </c>
      <c r="B46" s="48" t="s">
        <v>82</v>
      </c>
      <c r="C46" s="58">
        <v>0</v>
      </c>
      <c r="D46" s="58">
        <v>0</v>
      </c>
      <c r="E46" s="64">
        <v>752.4</v>
      </c>
      <c r="F46" s="26" t="s">
        <v>454</v>
      </c>
      <c r="G46" s="27" t="s">
        <v>455</v>
      </c>
      <c r="H46" s="27" t="s">
        <v>115</v>
      </c>
      <c r="I46" s="118" t="s">
        <v>456</v>
      </c>
      <c r="J46" s="94" t="s">
        <v>199</v>
      </c>
      <c r="L46" s="27" t="s">
        <v>82</v>
      </c>
      <c r="M46" s="27" t="s">
        <v>88</v>
      </c>
      <c r="N46" s="27" t="s">
        <v>89</v>
      </c>
      <c r="O46" s="27" t="s">
        <v>457</v>
      </c>
      <c r="P46" s="27" t="s">
        <v>458</v>
      </c>
      <c r="Q46" s="27" t="s">
        <v>91</v>
      </c>
      <c r="R46" s="27" t="s">
        <v>115</v>
      </c>
      <c r="S46" s="95" t="s">
        <v>459</v>
      </c>
      <c r="T46" s="31">
        <v>10</v>
      </c>
      <c r="U46" s="31">
        <v>10</v>
      </c>
      <c r="V46" s="89">
        <v>46161</v>
      </c>
      <c r="W46" s="89">
        <v>46161</v>
      </c>
      <c r="X46" s="27" t="s">
        <v>460</v>
      </c>
      <c r="Y46" s="72">
        <v>208</v>
      </c>
      <c r="Z46" s="76">
        <v>0.21</v>
      </c>
      <c r="AA46" s="28" t="s">
        <v>95</v>
      </c>
      <c r="AB46" s="28" t="s">
        <v>82</v>
      </c>
      <c r="AC46" s="28" t="s">
        <v>96</v>
      </c>
      <c r="AD46" s="28" t="s">
        <v>97</v>
      </c>
      <c r="AE46" s="28" t="s">
        <v>82</v>
      </c>
      <c r="AF46" s="28" t="s">
        <v>82</v>
      </c>
      <c r="AG46" s="28" t="s">
        <v>142</v>
      </c>
      <c r="AH46" s="28" t="s">
        <v>461</v>
      </c>
      <c r="AI46" s="28" t="s">
        <v>100</v>
      </c>
      <c r="AJ46" s="28" t="s">
        <v>82</v>
      </c>
      <c r="AK46" s="28" t="s">
        <v>82</v>
      </c>
      <c r="AL46" s="28" t="s">
        <v>462</v>
      </c>
      <c r="AM46" s="28" t="s">
        <v>104</v>
      </c>
      <c r="AN46" s="27" t="s">
        <v>273</v>
      </c>
      <c r="AO46" s="72">
        <f>C46*U46+D46</f>
        <v>0</v>
      </c>
      <c r="AP46" s="27" t="s">
        <v>82</v>
      </c>
      <c r="AQ46" s="27" t="s">
        <v>82</v>
      </c>
      <c r="AR46" s="29" t="s">
        <v>82</v>
      </c>
      <c r="AS46" s="29" t="s">
        <v>82</v>
      </c>
      <c r="AT46" s="79" t="s">
        <v>82</v>
      </c>
      <c r="AW46" s="80" t="s">
        <v>82</v>
      </c>
      <c r="AX46" s="27" t="s">
        <v>82</v>
      </c>
      <c r="AY46" s="27" t="s">
        <v>463</v>
      </c>
      <c r="AZ46" s="27" t="s">
        <v>82</v>
      </c>
      <c r="BA46" s="27" t="s">
        <v>464</v>
      </c>
      <c r="BB46" s="27" t="s">
        <v>456</v>
      </c>
      <c r="BC46" s="27" t="s">
        <v>82</v>
      </c>
      <c r="BD46" s="27" t="s">
        <v>82</v>
      </c>
      <c r="BE46" s="27" t="s">
        <v>82</v>
      </c>
      <c r="BF46" s="27" t="s">
        <v>82</v>
      </c>
      <c r="BG46" s="27" t="s">
        <v>115</v>
      </c>
      <c r="BH46" s="27" t="s">
        <v>128</v>
      </c>
      <c r="BI46" s="27" t="s">
        <v>465</v>
      </c>
      <c r="BJ46" s="27" t="s">
        <v>466</v>
      </c>
      <c r="BK46" s="27" t="s">
        <v>467</v>
      </c>
      <c r="BL46" s="27" t="s">
        <v>82</v>
      </c>
      <c r="BM46" s="27" t="s">
        <v>82</v>
      </c>
      <c r="BN46" s="27" t="s">
        <v>82</v>
      </c>
      <c r="BP46" s="117">
        <f>AO46*E46</f>
        <v>0</v>
      </c>
      <c r="BQ46" s="117">
        <f>AO46*Z46</f>
        <v>0</v>
      </c>
    </row>
    <row r="47">
      <c r="A47" s="48" t="s">
        <v>81</v>
      </c>
      <c r="B47" s="48" t="s">
        <v>82</v>
      </c>
      <c r="C47" s="58">
        <v>0</v>
      </c>
      <c r="D47" s="58">
        <v>0</v>
      </c>
      <c r="E47" s="64">
        <v>798.6</v>
      </c>
      <c r="F47" s="26" t="s">
        <v>468</v>
      </c>
      <c r="G47" s="27" t="s">
        <v>469</v>
      </c>
      <c r="H47" s="27" t="s">
        <v>115</v>
      </c>
      <c r="I47" s="118" t="s">
        <v>470</v>
      </c>
      <c r="J47" s="94" t="s">
        <v>87</v>
      </c>
      <c r="L47" s="27" t="s">
        <v>82</v>
      </c>
      <c r="M47" s="27" t="s">
        <v>319</v>
      </c>
      <c r="N47" s="27" t="s">
        <v>89</v>
      </c>
      <c r="O47" s="27" t="s">
        <v>378</v>
      </c>
      <c r="P47" s="27" t="s">
        <v>471</v>
      </c>
      <c r="Q47" s="27" t="s">
        <v>91</v>
      </c>
      <c r="R47" s="27" t="s">
        <v>115</v>
      </c>
      <c r="S47" s="95" t="s">
        <v>472</v>
      </c>
      <c r="T47" s="31">
        <v>22</v>
      </c>
      <c r="U47" s="31">
        <v>16</v>
      </c>
      <c r="V47" s="89">
        <v>46006</v>
      </c>
      <c r="W47" s="89">
        <v>46006</v>
      </c>
      <c r="X47" s="27" t="s">
        <v>473</v>
      </c>
      <c r="Y47" s="72">
        <v>192</v>
      </c>
      <c r="Z47" s="76">
        <v>0.188</v>
      </c>
      <c r="AA47" s="28" t="s">
        <v>95</v>
      </c>
      <c r="AB47" s="28" t="s">
        <v>82</v>
      </c>
      <c r="AC47" s="28" t="s">
        <v>96</v>
      </c>
      <c r="AD47" s="28" t="s">
        <v>97</v>
      </c>
      <c r="AE47" s="28" t="s">
        <v>82</v>
      </c>
      <c r="AF47" s="28" t="s">
        <v>82</v>
      </c>
      <c r="AG47" s="28" t="s">
        <v>142</v>
      </c>
      <c r="AH47" s="28" t="s">
        <v>474</v>
      </c>
      <c r="AI47" s="28" t="s">
        <v>100</v>
      </c>
      <c r="AJ47" s="28" t="s">
        <v>82</v>
      </c>
      <c r="AK47" s="28" t="s">
        <v>82</v>
      </c>
      <c r="AL47" s="28" t="s">
        <v>475</v>
      </c>
      <c r="AM47" s="28" t="s">
        <v>104</v>
      </c>
      <c r="AN47" s="27" t="s">
        <v>273</v>
      </c>
      <c r="AO47" s="72">
        <f>C47*U47+D47</f>
        <v>0</v>
      </c>
      <c r="AP47" s="27" t="s">
        <v>82</v>
      </c>
      <c r="AQ47" s="27" t="s">
        <v>82</v>
      </c>
      <c r="AR47" s="29" t="s">
        <v>82</v>
      </c>
      <c r="AS47" s="29" t="s">
        <v>82</v>
      </c>
      <c r="AT47" s="79" t="s">
        <v>82</v>
      </c>
      <c r="AW47" s="80" t="s">
        <v>82</v>
      </c>
      <c r="AX47" s="27" t="s">
        <v>82</v>
      </c>
      <c r="AY47" s="27" t="s">
        <v>476</v>
      </c>
      <c r="AZ47" s="27" t="s">
        <v>82</v>
      </c>
      <c r="BA47" s="27" t="s">
        <v>477</v>
      </c>
      <c r="BB47" s="27" t="s">
        <v>470</v>
      </c>
      <c r="BC47" s="27" t="s">
        <v>82</v>
      </c>
      <c r="BD47" s="27" t="s">
        <v>82</v>
      </c>
      <c r="BE47" s="27" t="s">
        <v>82</v>
      </c>
      <c r="BF47" s="27" t="s">
        <v>82</v>
      </c>
      <c r="BG47" s="27" t="s">
        <v>115</v>
      </c>
      <c r="BH47" s="27" t="s">
        <v>128</v>
      </c>
      <c r="BI47" s="27" t="s">
        <v>478</v>
      </c>
      <c r="BJ47" s="27" t="s">
        <v>479</v>
      </c>
      <c r="BK47" s="27" t="s">
        <v>479</v>
      </c>
      <c r="BL47" s="27" t="s">
        <v>82</v>
      </c>
      <c r="BM47" s="27" t="s">
        <v>82</v>
      </c>
      <c r="BN47" s="27" t="s">
        <v>82</v>
      </c>
      <c r="BP47" s="117">
        <f>AO47*E47</f>
        <v>0</v>
      </c>
      <c r="BQ47" s="117">
        <f>AO47*Z47</f>
        <v>0</v>
      </c>
    </row>
    <row r="48">
      <c r="A48" s="48" t="s">
        <v>81</v>
      </c>
      <c r="B48" s="48" t="s">
        <v>82</v>
      </c>
      <c r="C48" s="58">
        <v>0</v>
      </c>
      <c r="D48" s="58">
        <v>0</v>
      </c>
      <c r="E48" s="64">
        <v>1214.4</v>
      </c>
      <c r="F48" s="26" t="s">
        <v>480</v>
      </c>
      <c r="G48" s="27" t="s">
        <v>481</v>
      </c>
      <c r="H48" s="27" t="s">
        <v>115</v>
      </c>
      <c r="I48" s="118" t="s">
        <v>482</v>
      </c>
      <c r="J48" s="94" t="s">
        <v>281</v>
      </c>
      <c r="L48" s="27" t="s">
        <v>82</v>
      </c>
      <c r="M48" s="27" t="s">
        <v>167</v>
      </c>
      <c r="N48" s="27" t="s">
        <v>89</v>
      </c>
      <c r="O48" s="27" t="s">
        <v>183</v>
      </c>
      <c r="P48" s="27" t="s">
        <v>184</v>
      </c>
      <c r="Q48" s="27" t="s">
        <v>91</v>
      </c>
      <c r="R48" s="27" t="s">
        <v>115</v>
      </c>
      <c r="S48" s="95" t="s">
        <v>483</v>
      </c>
      <c r="T48" s="31">
        <v>22</v>
      </c>
      <c r="U48" s="31">
        <v>14</v>
      </c>
      <c r="V48" s="89">
        <v>46013</v>
      </c>
      <c r="W48" s="89">
        <v>46013</v>
      </c>
      <c r="X48" s="27" t="s">
        <v>484</v>
      </c>
      <c r="Y48" s="72">
        <v>272</v>
      </c>
      <c r="Z48" s="76">
        <v>0.263</v>
      </c>
      <c r="AA48" s="28" t="s">
        <v>95</v>
      </c>
      <c r="AB48" s="28" t="s">
        <v>82</v>
      </c>
      <c r="AC48" s="28" t="s">
        <v>96</v>
      </c>
      <c r="AD48" s="28" t="s">
        <v>97</v>
      </c>
      <c r="AE48" s="28" t="s">
        <v>82</v>
      </c>
      <c r="AF48" s="28" t="s">
        <v>82</v>
      </c>
      <c r="AG48" s="28" t="s">
        <v>142</v>
      </c>
      <c r="AH48" s="28" t="s">
        <v>485</v>
      </c>
      <c r="AI48" s="28" t="s">
        <v>100</v>
      </c>
      <c r="AJ48" s="28" t="s">
        <v>486</v>
      </c>
      <c r="AK48" s="28" t="s">
        <v>487</v>
      </c>
      <c r="AL48" s="28" t="s">
        <v>488</v>
      </c>
      <c r="AM48" s="28" t="s">
        <v>104</v>
      </c>
      <c r="AN48" s="27" t="s">
        <v>105</v>
      </c>
      <c r="AO48" s="72">
        <f>C48*U48+D48</f>
        <v>0</v>
      </c>
      <c r="AP48" s="27" t="s">
        <v>82</v>
      </c>
      <c r="AQ48" s="27" t="s">
        <v>82</v>
      </c>
      <c r="AR48" s="29" t="s">
        <v>82</v>
      </c>
      <c r="AS48" s="29" t="s">
        <v>82</v>
      </c>
      <c r="AT48" s="79" t="s">
        <v>82</v>
      </c>
      <c r="AW48" s="80" t="s">
        <v>82</v>
      </c>
      <c r="AX48" s="27" t="s">
        <v>82</v>
      </c>
      <c r="AY48" s="27" t="s">
        <v>489</v>
      </c>
      <c r="AZ48" s="27" t="s">
        <v>82</v>
      </c>
      <c r="BA48" s="27" t="s">
        <v>490</v>
      </c>
      <c r="BB48" s="27" t="s">
        <v>482</v>
      </c>
      <c r="BC48" s="27" t="s">
        <v>82</v>
      </c>
      <c r="BD48" s="27" t="s">
        <v>82</v>
      </c>
      <c r="BE48" s="27" t="s">
        <v>82</v>
      </c>
      <c r="BF48" s="27" t="s">
        <v>82</v>
      </c>
      <c r="BG48" s="27" t="s">
        <v>115</v>
      </c>
      <c r="BH48" s="27" t="s">
        <v>109</v>
      </c>
      <c r="BI48" s="27" t="s">
        <v>194</v>
      </c>
      <c r="BJ48" s="27" t="s">
        <v>195</v>
      </c>
      <c r="BK48" s="27" t="s">
        <v>195</v>
      </c>
      <c r="BL48" s="27" t="s">
        <v>82</v>
      </c>
      <c r="BM48" s="27" t="s">
        <v>147</v>
      </c>
      <c r="BN48" s="27" t="s">
        <v>82</v>
      </c>
      <c r="BP48" s="117">
        <f>AO48*E48</f>
        <v>0</v>
      </c>
      <c r="BQ48" s="117">
        <f>AO48*Z48</f>
        <v>0</v>
      </c>
    </row>
    <row r="49">
      <c r="A49" s="48" t="s">
        <v>81</v>
      </c>
      <c r="B49" s="48" t="s">
        <v>82</v>
      </c>
      <c r="C49" s="58">
        <v>0</v>
      </c>
      <c r="D49" s="58">
        <v>0</v>
      </c>
      <c r="E49" s="64">
        <v>844.8</v>
      </c>
      <c r="F49" s="26" t="s">
        <v>491</v>
      </c>
      <c r="G49" s="27" t="s">
        <v>492</v>
      </c>
      <c r="H49" s="27" t="s">
        <v>115</v>
      </c>
      <c r="I49" s="118" t="s">
        <v>493</v>
      </c>
      <c r="J49" s="94" t="s">
        <v>281</v>
      </c>
      <c r="L49" s="27" t="s">
        <v>82</v>
      </c>
      <c r="M49" s="27" t="s">
        <v>135</v>
      </c>
      <c r="N49" s="27" t="s">
        <v>89</v>
      </c>
      <c r="O49" s="27" t="s">
        <v>136</v>
      </c>
      <c r="P49" s="27" t="s">
        <v>494</v>
      </c>
      <c r="Q49" s="27" t="s">
        <v>91</v>
      </c>
      <c r="R49" s="27" t="s">
        <v>115</v>
      </c>
      <c r="S49" s="95" t="s">
        <v>495</v>
      </c>
      <c r="T49" s="31">
        <v>22</v>
      </c>
      <c r="U49" s="31">
        <v>20</v>
      </c>
      <c r="V49" s="89">
        <v>46079</v>
      </c>
      <c r="W49" s="89">
        <v>46079</v>
      </c>
      <c r="X49" s="27" t="s">
        <v>496</v>
      </c>
      <c r="Y49" s="72">
        <v>136</v>
      </c>
      <c r="Z49" s="76">
        <v>0.13</v>
      </c>
      <c r="AA49" s="28" t="s">
        <v>311</v>
      </c>
      <c r="AB49" s="28" t="s">
        <v>82</v>
      </c>
      <c r="AC49" s="28" t="s">
        <v>228</v>
      </c>
      <c r="AD49" s="28" t="s">
        <v>97</v>
      </c>
      <c r="AE49" s="28" t="s">
        <v>82</v>
      </c>
      <c r="AF49" s="28" t="s">
        <v>82</v>
      </c>
      <c r="AG49" s="28" t="s">
        <v>187</v>
      </c>
      <c r="AH49" s="28" t="s">
        <v>497</v>
      </c>
      <c r="AI49" s="28" t="s">
        <v>100</v>
      </c>
      <c r="AJ49" s="28" t="s">
        <v>82</v>
      </c>
      <c r="AK49" s="28" t="s">
        <v>82</v>
      </c>
      <c r="AL49" s="28" t="s">
        <v>498</v>
      </c>
      <c r="AM49" s="28" t="s">
        <v>104</v>
      </c>
      <c r="AN49" s="27" t="s">
        <v>105</v>
      </c>
      <c r="AO49" s="72">
        <f>C49*U49+D49</f>
        <v>0</v>
      </c>
      <c r="AP49" s="27" t="s">
        <v>82</v>
      </c>
      <c r="AQ49" s="27" t="s">
        <v>82</v>
      </c>
      <c r="AR49" s="29" t="s">
        <v>82</v>
      </c>
      <c r="AS49" s="29" t="s">
        <v>82</v>
      </c>
      <c r="AT49" s="79" t="s">
        <v>82</v>
      </c>
      <c r="AW49" s="80" t="s">
        <v>82</v>
      </c>
      <c r="AX49" s="27" t="s">
        <v>82</v>
      </c>
      <c r="AY49" s="27" t="s">
        <v>499</v>
      </c>
      <c r="AZ49" s="27" t="s">
        <v>82</v>
      </c>
      <c r="BA49" s="27" t="s">
        <v>500</v>
      </c>
      <c r="BB49" s="27" t="s">
        <v>493</v>
      </c>
      <c r="BC49" s="27" t="s">
        <v>82</v>
      </c>
      <c r="BD49" s="27" t="s">
        <v>82</v>
      </c>
      <c r="BE49" s="27" t="s">
        <v>82</v>
      </c>
      <c r="BF49" s="27" t="s">
        <v>82</v>
      </c>
      <c r="BG49" s="27" t="s">
        <v>115</v>
      </c>
      <c r="BH49" s="27" t="s">
        <v>128</v>
      </c>
      <c r="BI49" s="27" t="s">
        <v>501</v>
      </c>
      <c r="BJ49" s="27" t="s">
        <v>222</v>
      </c>
      <c r="BK49" s="27" t="s">
        <v>222</v>
      </c>
      <c r="BL49" s="27" t="s">
        <v>82</v>
      </c>
      <c r="BM49" s="27" t="s">
        <v>147</v>
      </c>
      <c r="BN49" s="27" t="s">
        <v>82</v>
      </c>
      <c r="BP49" s="117">
        <f>AO49*E49</f>
        <v>0</v>
      </c>
      <c r="BQ49" s="117">
        <f>AO49*Z49</f>
        <v>0</v>
      </c>
    </row>
    <row r="50">
      <c r="A50" s="48" t="s">
        <v>81</v>
      </c>
      <c r="B50" s="48" t="s">
        <v>82</v>
      </c>
      <c r="C50" s="58">
        <v>0</v>
      </c>
      <c r="D50" s="58">
        <v>0</v>
      </c>
      <c r="E50" s="64">
        <v>1828.2</v>
      </c>
      <c r="F50" s="26" t="s">
        <v>502</v>
      </c>
      <c r="G50" s="27" t="s">
        <v>503</v>
      </c>
      <c r="H50" s="27" t="s">
        <v>115</v>
      </c>
      <c r="I50" s="118" t="s">
        <v>504</v>
      </c>
      <c r="J50" s="94" t="s">
        <v>97</v>
      </c>
      <c r="L50" s="27" t="s">
        <v>82</v>
      </c>
      <c r="M50" s="27" t="s">
        <v>505</v>
      </c>
      <c r="N50" s="27" t="s">
        <v>89</v>
      </c>
      <c r="O50" s="27" t="s">
        <v>183</v>
      </c>
      <c r="P50" s="27" t="s">
        <v>184</v>
      </c>
      <c r="Q50" s="27" t="s">
        <v>91</v>
      </c>
      <c r="R50" s="27" t="s">
        <v>115</v>
      </c>
      <c r="S50" s="95" t="s">
        <v>506</v>
      </c>
      <c r="T50" s="31">
        <v>22</v>
      </c>
      <c r="U50" s="31">
        <v>6</v>
      </c>
      <c r="V50" s="89">
        <v>46171</v>
      </c>
      <c r="W50" s="89">
        <v>46171</v>
      </c>
      <c r="X50" s="27" t="s">
        <v>507</v>
      </c>
      <c r="Y50" s="72">
        <v>672</v>
      </c>
      <c r="Z50" s="76">
        <v>0.777</v>
      </c>
      <c r="AA50" s="28" t="s">
        <v>95</v>
      </c>
      <c r="AB50" s="28" t="s">
        <v>82</v>
      </c>
      <c r="AC50" s="28" t="s">
        <v>96</v>
      </c>
      <c r="AD50" s="28" t="s">
        <v>97</v>
      </c>
      <c r="AE50" s="28" t="s">
        <v>82</v>
      </c>
      <c r="AF50" s="28" t="s">
        <v>82</v>
      </c>
      <c r="AG50" s="28" t="s">
        <v>142</v>
      </c>
      <c r="AH50" s="28" t="s">
        <v>503</v>
      </c>
      <c r="AI50" s="28" t="s">
        <v>100</v>
      </c>
      <c r="AJ50" s="28" t="s">
        <v>508</v>
      </c>
      <c r="AK50" s="28" t="s">
        <v>509</v>
      </c>
      <c r="AL50" s="28" t="s">
        <v>510</v>
      </c>
      <c r="AM50" s="28" t="s">
        <v>104</v>
      </c>
      <c r="AN50" s="27" t="s">
        <v>105</v>
      </c>
      <c r="AO50" s="72">
        <f>C50*U50+D50</f>
        <v>0</v>
      </c>
      <c r="AP50" s="27" t="s">
        <v>82</v>
      </c>
      <c r="AQ50" s="27" t="s">
        <v>82</v>
      </c>
      <c r="AR50" s="29" t="s">
        <v>82</v>
      </c>
      <c r="AS50" s="29" t="s">
        <v>82</v>
      </c>
      <c r="AT50" s="79" t="s">
        <v>82</v>
      </c>
      <c r="AW50" s="80" t="s">
        <v>82</v>
      </c>
      <c r="AX50" s="27" t="s">
        <v>82</v>
      </c>
      <c r="AY50" s="27" t="s">
        <v>511</v>
      </c>
      <c r="AZ50" s="27" t="s">
        <v>82</v>
      </c>
      <c r="BA50" s="27" t="s">
        <v>512</v>
      </c>
      <c r="BB50" s="27" t="s">
        <v>504</v>
      </c>
      <c r="BC50" s="27" t="s">
        <v>82</v>
      </c>
      <c r="BD50" s="27" t="s">
        <v>82</v>
      </c>
      <c r="BE50" s="27" t="s">
        <v>82</v>
      </c>
      <c r="BF50" s="27" t="s">
        <v>82</v>
      </c>
      <c r="BG50" s="27" t="s">
        <v>115</v>
      </c>
      <c r="BH50" s="27" t="s">
        <v>109</v>
      </c>
      <c r="BI50" s="27" t="s">
        <v>194</v>
      </c>
      <c r="BJ50" s="27" t="s">
        <v>431</v>
      </c>
      <c r="BK50" s="27" t="s">
        <v>431</v>
      </c>
      <c r="BL50" s="27" t="s">
        <v>82</v>
      </c>
      <c r="BM50" s="27" t="s">
        <v>82</v>
      </c>
      <c r="BN50" s="27" t="s">
        <v>82</v>
      </c>
      <c r="BP50" s="117">
        <f>AO50*E50</f>
        <v>0</v>
      </c>
      <c r="BQ50" s="117">
        <f>AO50*Z50</f>
        <v>0</v>
      </c>
    </row>
    <row r="51">
      <c r="A51" s="48" t="s">
        <v>81</v>
      </c>
      <c r="B51" s="48" t="s">
        <v>82</v>
      </c>
      <c r="C51" s="58">
        <v>0</v>
      </c>
      <c r="D51" s="58">
        <v>0</v>
      </c>
      <c r="E51" s="64">
        <v>891</v>
      </c>
      <c r="F51" s="26" t="s">
        <v>513</v>
      </c>
      <c r="G51" s="27" t="s">
        <v>514</v>
      </c>
      <c r="H51" s="27" t="s">
        <v>515</v>
      </c>
      <c r="I51" s="118" t="s">
        <v>516</v>
      </c>
      <c r="J51" s="94" t="s">
        <v>117</v>
      </c>
      <c r="L51" s="27" t="s">
        <v>82</v>
      </c>
      <c r="M51" s="27" t="s">
        <v>517</v>
      </c>
      <c r="N51" s="27" t="s">
        <v>89</v>
      </c>
      <c r="O51" s="27" t="s">
        <v>201</v>
      </c>
      <c r="P51" s="27" t="s">
        <v>202</v>
      </c>
      <c r="Q51" s="27" t="s">
        <v>91</v>
      </c>
      <c r="R51" s="27" t="s">
        <v>115</v>
      </c>
      <c r="S51" s="95" t="s">
        <v>518</v>
      </c>
      <c r="T51" s="31">
        <v>22</v>
      </c>
      <c r="U51" s="31">
        <v>12</v>
      </c>
      <c r="V51" s="89">
        <v>46157</v>
      </c>
      <c r="W51" s="89">
        <v>46157</v>
      </c>
      <c r="X51" s="27" t="s">
        <v>519</v>
      </c>
      <c r="Y51" s="72">
        <v>272</v>
      </c>
      <c r="Z51" s="76">
        <v>0.218</v>
      </c>
      <c r="AA51" s="28" t="s">
        <v>311</v>
      </c>
      <c r="AB51" s="28" t="s">
        <v>82</v>
      </c>
      <c r="AC51" s="28" t="s">
        <v>228</v>
      </c>
      <c r="AD51" s="28" t="s">
        <v>97</v>
      </c>
      <c r="AE51" s="28" t="s">
        <v>82</v>
      </c>
      <c r="AF51" s="28" t="s">
        <v>82</v>
      </c>
      <c r="AG51" s="28" t="s">
        <v>172</v>
      </c>
      <c r="AH51" s="28" t="s">
        <v>520</v>
      </c>
      <c r="AI51" s="28" t="s">
        <v>100</v>
      </c>
      <c r="AJ51" s="28" t="s">
        <v>521</v>
      </c>
      <c r="AK51" s="28" t="s">
        <v>513</v>
      </c>
      <c r="AL51" s="28" t="s">
        <v>522</v>
      </c>
      <c r="AM51" s="28" t="s">
        <v>104</v>
      </c>
      <c r="AN51" s="27" t="s">
        <v>105</v>
      </c>
      <c r="AO51" s="72">
        <f>C51*U51+D51</f>
        <v>0</v>
      </c>
      <c r="AP51" s="27" t="s">
        <v>82</v>
      </c>
      <c r="AQ51" s="27" t="s">
        <v>82</v>
      </c>
      <c r="AR51" s="29" t="s">
        <v>82</v>
      </c>
      <c r="AS51" s="29" t="s">
        <v>82</v>
      </c>
      <c r="AT51" s="79" t="s">
        <v>82</v>
      </c>
      <c r="AW51" s="80" t="s">
        <v>82</v>
      </c>
      <c r="AX51" s="27" t="s">
        <v>82</v>
      </c>
      <c r="AY51" s="27" t="s">
        <v>523</v>
      </c>
      <c r="AZ51" s="27" t="s">
        <v>82</v>
      </c>
      <c r="BA51" s="27" t="s">
        <v>524</v>
      </c>
      <c r="BB51" s="27" t="s">
        <v>516</v>
      </c>
      <c r="BC51" s="27" t="s">
        <v>82</v>
      </c>
      <c r="BD51" s="27" t="s">
        <v>82</v>
      </c>
      <c r="BE51" s="27" t="s">
        <v>82</v>
      </c>
      <c r="BF51" s="27" t="s">
        <v>82</v>
      </c>
      <c r="BG51" s="27" t="s">
        <v>525</v>
      </c>
      <c r="BH51" s="27" t="s">
        <v>128</v>
      </c>
      <c r="BI51" s="27" t="s">
        <v>208</v>
      </c>
      <c r="BJ51" s="27" t="s">
        <v>526</v>
      </c>
      <c r="BK51" s="27" t="s">
        <v>130</v>
      </c>
      <c r="BL51" s="27" t="s">
        <v>82</v>
      </c>
      <c r="BM51" s="27" t="s">
        <v>82</v>
      </c>
      <c r="BN51" s="27" t="s">
        <v>82</v>
      </c>
      <c r="BP51" s="117">
        <f>AO51*E51</f>
        <v>0</v>
      </c>
      <c r="BQ51" s="117">
        <f>AO51*Z51</f>
        <v>0</v>
      </c>
    </row>
    <row r="52">
      <c r="A52" s="48" t="s">
        <v>81</v>
      </c>
      <c r="B52" s="48" t="s">
        <v>82</v>
      </c>
      <c r="C52" s="58">
        <v>0</v>
      </c>
      <c r="D52" s="58">
        <v>0</v>
      </c>
      <c r="E52" s="64">
        <v>633.6</v>
      </c>
      <c r="F52" s="26" t="s">
        <v>527</v>
      </c>
      <c r="G52" s="27" t="s">
        <v>492</v>
      </c>
      <c r="H52" s="27" t="s">
        <v>515</v>
      </c>
      <c r="I52" s="118" t="s">
        <v>528</v>
      </c>
      <c r="J52" s="94" t="s">
        <v>87</v>
      </c>
      <c r="L52" s="27" t="s">
        <v>82</v>
      </c>
      <c r="M52" s="27" t="s">
        <v>352</v>
      </c>
      <c r="N52" s="27" t="s">
        <v>89</v>
      </c>
      <c r="O52" s="27" t="s">
        <v>168</v>
      </c>
      <c r="P52" s="27" t="s">
        <v>529</v>
      </c>
      <c r="Q52" s="27" t="s">
        <v>91</v>
      </c>
      <c r="R52" s="27" t="s">
        <v>115</v>
      </c>
      <c r="S52" s="95" t="s">
        <v>530</v>
      </c>
      <c r="T52" s="31">
        <v>22</v>
      </c>
      <c r="U52" s="31">
        <v>18</v>
      </c>
      <c r="V52" s="89">
        <v>46097</v>
      </c>
      <c r="W52" s="89">
        <v>46097</v>
      </c>
      <c r="X52" s="27" t="s">
        <v>531</v>
      </c>
      <c r="Y52" s="72">
        <v>160</v>
      </c>
      <c r="Z52" s="76">
        <v>0.131</v>
      </c>
      <c r="AA52" s="28" t="s">
        <v>311</v>
      </c>
      <c r="AB52" s="28" t="s">
        <v>82</v>
      </c>
      <c r="AC52" s="28" t="s">
        <v>228</v>
      </c>
      <c r="AD52" s="28" t="s">
        <v>97</v>
      </c>
      <c r="AE52" s="28" t="s">
        <v>82</v>
      </c>
      <c r="AF52" s="28" t="s">
        <v>82</v>
      </c>
      <c r="AG52" s="28" t="s">
        <v>142</v>
      </c>
      <c r="AH52" s="28" t="s">
        <v>497</v>
      </c>
      <c r="AI52" s="28" t="s">
        <v>100</v>
      </c>
      <c r="AJ52" s="28" t="s">
        <v>189</v>
      </c>
      <c r="AK52" s="28" t="s">
        <v>532</v>
      </c>
      <c r="AL52" s="28" t="s">
        <v>533</v>
      </c>
      <c r="AM52" s="28" t="s">
        <v>104</v>
      </c>
      <c r="AN52" s="27" t="s">
        <v>105</v>
      </c>
      <c r="AO52" s="72">
        <f>C52*U52+D52</f>
        <v>0</v>
      </c>
      <c r="AP52" s="27" t="s">
        <v>82</v>
      </c>
      <c r="AQ52" s="27" t="s">
        <v>82</v>
      </c>
      <c r="AR52" s="29" t="s">
        <v>82</v>
      </c>
      <c r="AS52" s="29" t="s">
        <v>82</v>
      </c>
      <c r="AT52" s="79" t="s">
        <v>82</v>
      </c>
      <c r="AW52" s="80" t="s">
        <v>82</v>
      </c>
      <c r="AX52" s="27" t="s">
        <v>82</v>
      </c>
      <c r="AY52" s="27" t="s">
        <v>534</v>
      </c>
      <c r="AZ52" s="27" t="s">
        <v>82</v>
      </c>
      <c r="BA52" s="27" t="s">
        <v>535</v>
      </c>
      <c r="BB52" s="27" t="s">
        <v>528</v>
      </c>
      <c r="BC52" s="27" t="s">
        <v>82</v>
      </c>
      <c r="BD52" s="27" t="s">
        <v>82</v>
      </c>
      <c r="BE52" s="27" t="s">
        <v>82</v>
      </c>
      <c r="BF52" s="27" t="s">
        <v>82</v>
      </c>
      <c r="BG52" s="27" t="s">
        <v>525</v>
      </c>
      <c r="BH52" s="27" t="s">
        <v>109</v>
      </c>
      <c r="BI52" s="27" t="s">
        <v>162</v>
      </c>
      <c r="BJ52" s="27" t="s">
        <v>178</v>
      </c>
      <c r="BK52" s="27" t="s">
        <v>178</v>
      </c>
      <c r="BL52" s="27" t="s">
        <v>82</v>
      </c>
      <c r="BM52" s="27" t="s">
        <v>147</v>
      </c>
      <c r="BN52" s="27" t="s">
        <v>82</v>
      </c>
      <c r="BP52" s="117">
        <f>AO52*E52</f>
        <v>0</v>
      </c>
      <c r="BQ52" s="117">
        <f>AO52*Z52</f>
        <v>0</v>
      </c>
    </row>
    <row r="53">
      <c r="A53" s="48" t="s">
        <v>81</v>
      </c>
      <c r="B53" s="48" t="s">
        <v>82</v>
      </c>
      <c r="C53" s="58">
        <v>0</v>
      </c>
      <c r="D53" s="58">
        <v>0</v>
      </c>
      <c r="E53" s="64">
        <v>726</v>
      </c>
      <c r="F53" s="26" t="s">
        <v>536</v>
      </c>
      <c r="G53" s="27" t="s">
        <v>537</v>
      </c>
      <c r="H53" s="27" t="s">
        <v>538</v>
      </c>
      <c r="I53" s="118" t="s">
        <v>539</v>
      </c>
      <c r="J53" s="94" t="s">
        <v>89</v>
      </c>
      <c r="L53" s="27" t="s">
        <v>82</v>
      </c>
      <c r="M53" s="27" t="s">
        <v>540</v>
      </c>
      <c r="N53" s="27" t="s">
        <v>89</v>
      </c>
      <c r="O53" s="27" t="s">
        <v>541</v>
      </c>
      <c r="P53" s="27" t="s">
        <v>542</v>
      </c>
      <c r="Q53" s="27" t="s">
        <v>91</v>
      </c>
      <c r="R53" s="27" t="s">
        <v>115</v>
      </c>
      <c r="S53" s="95" t="s">
        <v>543</v>
      </c>
      <c r="T53" s="31">
        <v>22</v>
      </c>
      <c r="U53" s="31">
        <v>4</v>
      </c>
      <c r="V53" s="89">
        <v>45768</v>
      </c>
      <c r="W53" s="89">
        <v>45768</v>
      </c>
      <c r="X53" s="27" t="s">
        <v>544</v>
      </c>
      <c r="Y53" s="72">
        <v>432</v>
      </c>
      <c r="Z53" s="76">
        <v>0.4</v>
      </c>
      <c r="AA53" s="28" t="s">
        <v>95</v>
      </c>
      <c r="AB53" s="28" t="s">
        <v>82</v>
      </c>
      <c r="AC53" s="28" t="s">
        <v>96</v>
      </c>
      <c r="AD53" s="28" t="s">
        <v>97</v>
      </c>
      <c r="AE53" s="28" t="s">
        <v>82</v>
      </c>
      <c r="AF53" s="28" t="s">
        <v>82</v>
      </c>
      <c r="AG53" s="28" t="s">
        <v>172</v>
      </c>
      <c r="AH53" s="28" t="s">
        <v>82</v>
      </c>
      <c r="AI53" s="28" t="s">
        <v>100</v>
      </c>
      <c r="AJ53" s="28" t="s">
        <v>82</v>
      </c>
      <c r="AK53" s="28" t="s">
        <v>82</v>
      </c>
      <c r="AL53" s="28" t="s">
        <v>545</v>
      </c>
      <c r="AM53" s="28" t="s">
        <v>104</v>
      </c>
      <c r="AN53" s="27" t="s">
        <v>105</v>
      </c>
      <c r="AO53" s="72">
        <f>C53*U53+D53</f>
        <v>0</v>
      </c>
      <c r="AP53" s="27" t="s">
        <v>82</v>
      </c>
      <c r="AQ53" s="27" t="s">
        <v>82</v>
      </c>
      <c r="AR53" s="29" t="s">
        <v>82</v>
      </c>
      <c r="AS53" s="29" t="s">
        <v>82</v>
      </c>
      <c r="AT53" s="79" t="s">
        <v>82</v>
      </c>
      <c r="AW53" s="80" t="s">
        <v>82</v>
      </c>
      <c r="AX53" s="27" t="s">
        <v>82</v>
      </c>
      <c r="AY53" s="27" t="s">
        <v>546</v>
      </c>
      <c r="AZ53" s="27" t="s">
        <v>82</v>
      </c>
      <c r="BA53" s="27" t="s">
        <v>82</v>
      </c>
      <c r="BB53" s="27" t="s">
        <v>539</v>
      </c>
      <c r="BC53" s="27" t="s">
        <v>82</v>
      </c>
      <c r="BD53" s="27" t="s">
        <v>82</v>
      </c>
      <c r="BE53" s="27" t="s">
        <v>547</v>
      </c>
      <c r="BF53" s="27" t="s">
        <v>82</v>
      </c>
      <c r="BG53" s="27" t="s">
        <v>548</v>
      </c>
      <c r="BH53" s="27" t="s">
        <v>128</v>
      </c>
      <c r="BI53" s="27" t="s">
        <v>549</v>
      </c>
      <c r="BJ53" s="27" t="s">
        <v>222</v>
      </c>
      <c r="BK53" s="27" t="s">
        <v>222</v>
      </c>
      <c r="BL53" s="27" t="s">
        <v>82</v>
      </c>
      <c r="BM53" s="27" t="s">
        <v>147</v>
      </c>
      <c r="BN53" s="27" t="s">
        <v>82</v>
      </c>
      <c r="BP53" s="117">
        <f>AO53*E53</f>
        <v>0</v>
      </c>
      <c r="BQ53" s="117">
        <f>AO53*Z53</f>
        <v>0</v>
      </c>
    </row>
    <row r="54">
      <c r="A54" s="48" t="s">
        <v>81</v>
      </c>
      <c r="B54" s="48" t="s">
        <v>82</v>
      </c>
      <c r="C54" s="58">
        <v>0</v>
      </c>
      <c r="D54" s="58">
        <v>0</v>
      </c>
      <c r="E54" s="64">
        <v>2026.2</v>
      </c>
      <c r="F54" s="26" t="s">
        <v>550</v>
      </c>
      <c r="G54" s="27" t="s">
        <v>551</v>
      </c>
      <c r="H54" s="27" t="s">
        <v>552</v>
      </c>
      <c r="I54" s="118" t="s">
        <v>553</v>
      </c>
      <c r="J54" s="94" t="s">
        <v>117</v>
      </c>
      <c r="L54" s="27" t="s">
        <v>82</v>
      </c>
      <c r="M54" s="27" t="s">
        <v>554</v>
      </c>
      <c r="N54" s="27" t="s">
        <v>89</v>
      </c>
      <c r="O54" s="27" t="s">
        <v>409</v>
      </c>
      <c r="P54" s="27" t="s">
        <v>409</v>
      </c>
      <c r="Q54" s="27" t="s">
        <v>91</v>
      </c>
      <c r="R54" s="27" t="s">
        <v>92</v>
      </c>
      <c r="S54" s="95" t="s">
        <v>555</v>
      </c>
      <c r="T54" s="31">
        <v>22</v>
      </c>
      <c r="U54" s="31">
        <v>7</v>
      </c>
      <c r="V54" s="89">
        <v>45917</v>
      </c>
      <c r="W54" s="89">
        <v>45917</v>
      </c>
      <c r="X54" s="27" t="s">
        <v>556</v>
      </c>
      <c r="Y54" s="72">
        <v>80</v>
      </c>
      <c r="Z54" s="76">
        <v>0.743</v>
      </c>
      <c r="AA54" s="28" t="s">
        <v>557</v>
      </c>
      <c r="AB54" s="28" t="s">
        <v>82</v>
      </c>
      <c r="AC54" s="28" t="s">
        <v>558</v>
      </c>
      <c r="AD54" s="28" t="s">
        <v>559</v>
      </c>
      <c r="AE54" s="28" t="s">
        <v>82</v>
      </c>
      <c r="AF54" s="28" t="s">
        <v>82</v>
      </c>
      <c r="AG54" s="28" t="s">
        <v>560</v>
      </c>
      <c r="AH54" s="28" t="s">
        <v>561</v>
      </c>
      <c r="AI54" s="28" t="s">
        <v>100</v>
      </c>
      <c r="AJ54" s="28" t="s">
        <v>562</v>
      </c>
      <c r="AK54" s="28" t="s">
        <v>563</v>
      </c>
      <c r="AL54" s="28" t="s">
        <v>564</v>
      </c>
      <c r="AM54" s="28" t="s">
        <v>104</v>
      </c>
      <c r="AN54" s="27" t="s">
        <v>449</v>
      </c>
      <c r="AO54" s="72">
        <f>C54*U54+D54</f>
        <v>0</v>
      </c>
      <c r="AP54" s="27" t="s">
        <v>82</v>
      </c>
      <c r="AQ54" s="27" t="s">
        <v>82</v>
      </c>
      <c r="AR54" s="29" t="s">
        <v>82</v>
      </c>
      <c r="AS54" s="29" t="s">
        <v>82</v>
      </c>
      <c r="AT54" s="79" t="s">
        <v>82</v>
      </c>
      <c r="AW54" s="80" t="s">
        <v>82</v>
      </c>
      <c r="AX54" s="27" t="s">
        <v>82</v>
      </c>
      <c r="AY54" s="27" t="s">
        <v>565</v>
      </c>
      <c r="AZ54" s="27" t="s">
        <v>82</v>
      </c>
      <c r="BA54" s="27" t="s">
        <v>566</v>
      </c>
      <c r="BB54" s="27" t="s">
        <v>553</v>
      </c>
      <c r="BC54" s="27" t="s">
        <v>82</v>
      </c>
      <c r="BD54" s="27" t="s">
        <v>82</v>
      </c>
      <c r="BE54" s="27" t="s">
        <v>82</v>
      </c>
      <c r="BF54" s="27" t="s">
        <v>82</v>
      </c>
      <c r="BG54" s="27" t="s">
        <v>567</v>
      </c>
      <c r="BH54" s="27" t="s">
        <v>418</v>
      </c>
      <c r="BI54" s="27" t="s">
        <v>568</v>
      </c>
      <c r="BJ54" s="27" t="s">
        <v>569</v>
      </c>
      <c r="BK54" s="27" t="s">
        <v>569</v>
      </c>
      <c r="BL54" s="27" t="s">
        <v>82</v>
      </c>
      <c r="BM54" s="27" t="s">
        <v>82</v>
      </c>
      <c r="BN54" s="27" t="s">
        <v>82</v>
      </c>
      <c r="BP54" s="117">
        <f>AO54*E54</f>
        <v>0</v>
      </c>
      <c r="BQ54" s="117">
        <f>AO54*Z54</f>
        <v>0</v>
      </c>
    </row>
    <row r="55">
      <c r="A55" s="48" t="s">
        <v>81</v>
      </c>
      <c r="B55" s="48" t="s">
        <v>82</v>
      </c>
      <c r="C55" s="58">
        <v>0</v>
      </c>
      <c r="D55" s="58">
        <v>0</v>
      </c>
      <c r="E55" s="64">
        <v>253</v>
      </c>
      <c r="F55" s="26" t="s">
        <v>570</v>
      </c>
      <c r="G55" s="27" t="s">
        <v>571</v>
      </c>
      <c r="H55" s="27" t="s">
        <v>572</v>
      </c>
      <c r="I55" s="118" t="s">
        <v>573</v>
      </c>
      <c r="J55" s="94" t="s">
        <v>82</v>
      </c>
      <c r="L55" s="27" t="s">
        <v>82</v>
      </c>
      <c r="M55" s="27" t="s">
        <v>574</v>
      </c>
      <c r="N55" s="27" t="s">
        <v>89</v>
      </c>
      <c r="O55" s="27" t="s">
        <v>575</v>
      </c>
      <c r="P55" s="27" t="s">
        <v>576</v>
      </c>
      <c r="Q55" s="27" t="s">
        <v>91</v>
      </c>
      <c r="R55" s="27" t="s">
        <v>115</v>
      </c>
      <c r="S55" s="95" t="s">
        <v>577</v>
      </c>
      <c r="T55" s="31">
        <v>10</v>
      </c>
      <c r="U55" s="31">
        <v>1</v>
      </c>
      <c r="V55" s="89">
        <v>45912</v>
      </c>
      <c r="W55" s="89">
        <v>45912</v>
      </c>
      <c r="X55" s="27" t="s">
        <v>578</v>
      </c>
      <c r="Y55" s="72">
        <v>272</v>
      </c>
      <c r="Z55" s="76">
        <v>0.24</v>
      </c>
      <c r="AA55" s="28" t="s">
        <v>95</v>
      </c>
      <c r="AB55" s="28" t="s">
        <v>82</v>
      </c>
      <c r="AC55" s="28" t="s">
        <v>96</v>
      </c>
      <c r="AD55" s="28" t="s">
        <v>97</v>
      </c>
      <c r="AE55" s="28" t="s">
        <v>82</v>
      </c>
      <c r="AF55" s="28" t="s">
        <v>82</v>
      </c>
      <c r="AG55" s="28" t="s">
        <v>142</v>
      </c>
      <c r="AH55" s="28" t="s">
        <v>571</v>
      </c>
      <c r="AI55" s="28" t="s">
        <v>100</v>
      </c>
      <c r="AJ55" s="28" t="s">
        <v>82</v>
      </c>
      <c r="AK55" s="28" t="s">
        <v>82</v>
      </c>
      <c r="AL55" s="28" t="s">
        <v>579</v>
      </c>
      <c r="AM55" s="28" t="s">
        <v>104</v>
      </c>
      <c r="AN55" s="27" t="s">
        <v>449</v>
      </c>
      <c r="AO55" s="72">
        <f>C55*U55+D55</f>
        <v>0</v>
      </c>
      <c r="AP55" s="27" t="s">
        <v>82</v>
      </c>
      <c r="AQ55" s="27" t="s">
        <v>82</v>
      </c>
      <c r="AR55" s="29" t="s">
        <v>82</v>
      </c>
      <c r="AS55" s="29" t="s">
        <v>82</v>
      </c>
      <c r="AT55" s="79" t="s">
        <v>82</v>
      </c>
      <c r="AW55" s="80" t="s">
        <v>82</v>
      </c>
      <c r="AX55" s="27" t="s">
        <v>82</v>
      </c>
      <c r="AY55" s="27" t="s">
        <v>580</v>
      </c>
      <c r="AZ55" s="27" t="s">
        <v>82</v>
      </c>
      <c r="BA55" s="27" t="s">
        <v>581</v>
      </c>
      <c r="BB55" s="27" t="s">
        <v>573</v>
      </c>
      <c r="BC55" s="27" t="s">
        <v>82</v>
      </c>
      <c r="BD55" s="27" t="s">
        <v>82</v>
      </c>
      <c r="BE55" s="27" t="s">
        <v>82</v>
      </c>
      <c r="BF55" s="27" t="s">
        <v>82</v>
      </c>
      <c r="BG55" s="27" t="s">
        <v>582</v>
      </c>
      <c r="BH55" s="27" t="s">
        <v>128</v>
      </c>
      <c r="BI55" s="27" t="s">
        <v>583</v>
      </c>
      <c r="BJ55" s="27" t="s">
        <v>584</v>
      </c>
      <c r="BK55" s="27" t="s">
        <v>585</v>
      </c>
      <c r="BL55" s="27" t="s">
        <v>82</v>
      </c>
      <c r="BM55" s="27" t="s">
        <v>82</v>
      </c>
      <c r="BN55" s="27" t="s">
        <v>82</v>
      </c>
      <c r="BP55" s="117">
        <f>AO55*E55</f>
        <v>0</v>
      </c>
      <c r="BQ55" s="117">
        <f>AO55*Z55</f>
        <v>0</v>
      </c>
    </row>
    <row r="56">
      <c r="A56" s="48" t="s">
        <v>81</v>
      </c>
      <c r="B56" s="48" t="s">
        <v>82</v>
      </c>
      <c r="C56" s="58">
        <v>0</v>
      </c>
      <c r="D56" s="58">
        <v>0</v>
      </c>
      <c r="E56" s="64">
        <v>253</v>
      </c>
      <c r="F56" s="26" t="s">
        <v>586</v>
      </c>
      <c r="G56" s="27" t="s">
        <v>587</v>
      </c>
      <c r="H56" s="27" t="s">
        <v>572</v>
      </c>
      <c r="I56" s="118" t="s">
        <v>588</v>
      </c>
      <c r="J56" s="94" t="s">
        <v>82</v>
      </c>
      <c r="L56" s="27" t="s">
        <v>82</v>
      </c>
      <c r="M56" s="27" t="s">
        <v>574</v>
      </c>
      <c r="N56" s="27" t="s">
        <v>89</v>
      </c>
      <c r="O56" s="27" t="s">
        <v>589</v>
      </c>
      <c r="P56" s="27" t="s">
        <v>590</v>
      </c>
      <c r="Q56" s="27" t="s">
        <v>91</v>
      </c>
      <c r="R56" s="27" t="s">
        <v>115</v>
      </c>
      <c r="S56" s="95" t="s">
        <v>591</v>
      </c>
      <c r="T56" s="31">
        <v>10</v>
      </c>
      <c r="U56" s="31">
        <v>8</v>
      </c>
      <c r="V56" s="89">
        <v>45915</v>
      </c>
      <c r="W56" s="89">
        <v>45915</v>
      </c>
      <c r="X56" s="27" t="s">
        <v>592</v>
      </c>
      <c r="Y56" s="72">
        <v>368</v>
      </c>
      <c r="Z56" s="76">
        <v>0.266</v>
      </c>
      <c r="AA56" s="28" t="s">
        <v>95</v>
      </c>
      <c r="AB56" s="28" t="s">
        <v>82</v>
      </c>
      <c r="AC56" s="28" t="s">
        <v>96</v>
      </c>
      <c r="AD56" s="28" t="s">
        <v>97</v>
      </c>
      <c r="AE56" s="28" t="s">
        <v>82</v>
      </c>
      <c r="AF56" s="28" t="s">
        <v>82</v>
      </c>
      <c r="AG56" s="28" t="s">
        <v>142</v>
      </c>
      <c r="AH56" s="28" t="s">
        <v>587</v>
      </c>
      <c r="AI56" s="28" t="s">
        <v>100</v>
      </c>
      <c r="AJ56" s="28" t="s">
        <v>82</v>
      </c>
      <c r="AK56" s="28" t="s">
        <v>82</v>
      </c>
      <c r="AL56" s="28" t="s">
        <v>593</v>
      </c>
      <c r="AM56" s="28" t="s">
        <v>104</v>
      </c>
      <c r="AN56" s="27" t="s">
        <v>449</v>
      </c>
      <c r="AO56" s="72">
        <f>C56*U56+D56</f>
        <v>0</v>
      </c>
      <c r="AP56" s="27" t="s">
        <v>82</v>
      </c>
      <c r="AQ56" s="27" t="s">
        <v>82</v>
      </c>
      <c r="AR56" s="29" t="s">
        <v>82</v>
      </c>
      <c r="AS56" s="29" t="s">
        <v>82</v>
      </c>
      <c r="AT56" s="79" t="s">
        <v>82</v>
      </c>
      <c r="AW56" s="80" t="s">
        <v>82</v>
      </c>
      <c r="AX56" s="27" t="s">
        <v>82</v>
      </c>
      <c r="AY56" s="27" t="s">
        <v>594</v>
      </c>
      <c r="AZ56" s="27" t="s">
        <v>82</v>
      </c>
      <c r="BA56" s="27" t="s">
        <v>595</v>
      </c>
      <c r="BB56" s="27" t="s">
        <v>588</v>
      </c>
      <c r="BC56" s="27" t="s">
        <v>82</v>
      </c>
      <c r="BD56" s="27" t="s">
        <v>82</v>
      </c>
      <c r="BE56" s="27" t="s">
        <v>82</v>
      </c>
      <c r="BF56" s="27" t="s">
        <v>82</v>
      </c>
      <c r="BG56" s="27" t="s">
        <v>582</v>
      </c>
      <c r="BH56" s="27" t="s">
        <v>128</v>
      </c>
      <c r="BI56" s="27" t="s">
        <v>452</v>
      </c>
      <c r="BJ56" s="27" t="s">
        <v>596</v>
      </c>
      <c r="BK56" s="27" t="s">
        <v>597</v>
      </c>
      <c r="BL56" s="27" t="s">
        <v>82</v>
      </c>
      <c r="BM56" s="27" t="s">
        <v>82</v>
      </c>
      <c r="BN56" s="27" t="s">
        <v>82</v>
      </c>
      <c r="BP56" s="117">
        <f>AO56*E56</f>
        <v>0</v>
      </c>
      <c r="BQ56" s="117">
        <f>AO56*Z56</f>
        <v>0</v>
      </c>
    </row>
    <row r="57">
      <c r="A57" s="48" t="s">
        <v>81</v>
      </c>
      <c r="B57" s="48" t="s">
        <v>82</v>
      </c>
      <c r="C57" s="58">
        <v>0</v>
      </c>
      <c r="D57" s="58">
        <v>0</v>
      </c>
      <c r="E57" s="64">
        <v>253</v>
      </c>
      <c r="F57" s="26" t="s">
        <v>598</v>
      </c>
      <c r="G57" s="27" t="s">
        <v>599</v>
      </c>
      <c r="H57" s="27" t="s">
        <v>572</v>
      </c>
      <c r="I57" s="118" t="s">
        <v>600</v>
      </c>
      <c r="J57" s="94" t="s">
        <v>82</v>
      </c>
      <c r="L57" s="27" t="s">
        <v>82</v>
      </c>
      <c r="M57" s="27" t="s">
        <v>574</v>
      </c>
      <c r="N57" s="27" t="s">
        <v>89</v>
      </c>
      <c r="O57" s="27" t="s">
        <v>136</v>
      </c>
      <c r="P57" s="27" t="s">
        <v>601</v>
      </c>
      <c r="Q57" s="27" t="s">
        <v>91</v>
      </c>
      <c r="R57" s="27" t="s">
        <v>115</v>
      </c>
      <c r="S57" s="95" t="s">
        <v>602</v>
      </c>
      <c r="T57" s="31">
        <v>10</v>
      </c>
      <c r="U57" s="31">
        <v>10</v>
      </c>
      <c r="V57" s="89">
        <v>45912</v>
      </c>
      <c r="W57" s="89">
        <v>45912</v>
      </c>
      <c r="X57" s="27" t="s">
        <v>603</v>
      </c>
      <c r="Y57" s="72">
        <v>256</v>
      </c>
      <c r="Z57" s="76">
        <v>0.18</v>
      </c>
      <c r="AA57" s="28" t="s">
        <v>95</v>
      </c>
      <c r="AB57" s="28" t="s">
        <v>82</v>
      </c>
      <c r="AC57" s="28" t="s">
        <v>96</v>
      </c>
      <c r="AD57" s="28" t="s">
        <v>97</v>
      </c>
      <c r="AE57" s="28" t="s">
        <v>82</v>
      </c>
      <c r="AF57" s="28" t="s">
        <v>82</v>
      </c>
      <c r="AG57" s="28" t="s">
        <v>142</v>
      </c>
      <c r="AH57" s="28" t="s">
        <v>82</v>
      </c>
      <c r="AI57" s="28" t="s">
        <v>100</v>
      </c>
      <c r="AJ57" s="28" t="s">
        <v>82</v>
      </c>
      <c r="AK57" s="28" t="s">
        <v>82</v>
      </c>
      <c r="AL57" s="28" t="s">
        <v>604</v>
      </c>
      <c r="AM57" s="28" t="s">
        <v>104</v>
      </c>
      <c r="AN57" s="27" t="s">
        <v>273</v>
      </c>
      <c r="AO57" s="72">
        <f>C57*U57+D57</f>
        <v>0</v>
      </c>
      <c r="AP57" s="27" t="s">
        <v>82</v>
      </c>
      <c r="AQ57" s="27" t="s">
        <v>82</v>
      </c>
      <c r="AR57" s="29" t="s">
        <v>82</v>
      </c>
      <c r="AS57" s="29" t="s">
        <v>82</v>
      </c>
      <c r="AT57" s="79" t="s">
        <v>82</v>
      </c>
      <c r="AW57" s="80" t="s">
        <v>82</v>
      </c>
      <c r="AX57" s="27" t="s">
        <v>82</v>
      </c>
      <c r="AY57" s="27" t="s">
        <v>82</v>
      </c>
      <c r="AZ57" s="27" t="s">
        <v>82</v>
      </c>
      <c r="BA57" s="27" t="s">
        <v>605</v>
      </c>
      <c r="BB57" s="27" t="s">
        <v>600</v>
      </c>
      <c r="BC57" s="27" t="s">
        <v>82</v>
      </c>
      <c r="BD57" s="27" t="s">
        <v>82</v>
      </c>
      <c r="BE57" s="27" t="s">
        <v>82</v>
      </c>
      <c r="BF57" s="27" t="s">
        <v>82</v>
      </c>
      <c r="BG57" s="27" t="s">
        <v>582</v>
      </c>
      <c r="BH57" s="27" t="s">
        <v>128</v>
      </c>
      <c r="BI57" s="27" t="s">
        <v>583</v>
      </c>
      <c r="BJ57" s="27" t="s">
        <v>606</v>
      </c>
      <c r="BK57" s="27" t="s">
        <v>607</v>
      </c>
      <c r="BL57" s="27" t="s">
        <v>82</v>
      </c>
      <c r="BM57" s="27" t="s">
        <v>82</v>
      </c>
      <c r="BN57" s="27" t="s">
        <v>82</v>
      </c>
      <c r="BP57" s="117">
        <f>AO57*E57</f>
        <v>0</v>
      </c>
      <c r="BQ57" s="117">
        <f>AO57*Z57</f>
        <v>0</v>
      </c>
    </row>
    <row r="58">
      <c r="A58" s="48" t="s">
        <v>81</v>
      </c>
      <c r="B58" s="48" t="s">
        <v>82</v>
      </c>
      <c r="C58" s="58">
        <v>0</v>
      </c>
      <c r="D58" s="58">
        <v>0</v>
      </c>
      <c r="E58" s="64">
        <v>253</v>
      </c>
      <c r="F58" s="26" t="s">
        <v>608</v>
      </c>
      <c r="G58" s="27" t="s">
        <v>609</v>
      </c>
      <c r="H58" s="27" t="s">
        <v>572</v>
      </c>
      <c r="I58" s="118" t="s">
        <v>610</v>
      </c>
      <c r="J58" s="94" t="s">
        <v>82</v>
      </c>
      <c r="L58" s="27" t="s">
        <v>82</v>
      </c>
      <c r="M58" s="27" t="s">
        <v>574</v>
      </c>
      <c r="N58" s="27" t="s">
        <v>89</v>
      </c>
      <c r="O58" s="27" t="s">
        <v>575</v>
      </c>
      <c r="P58" s="27" t="s">
        <v>576</v>
      </c>
      <c r="Q58" s="27" t="s">
        <v>91</v>
      </c>
      <c r="R58" s="27" t="s">
        <v>115</v>
      </c>
      <c r="S58" s="95" t="s">
        <v>611</v>
      </c>
      <c r="T58" s="31">
        <v>10</v>
      </c>
      <c r="U58" s="31">
        <v>16</v>
      </c>
      <c r="V58" s="89">
        <v>45915</v>
      </c>
      <c r="W58" s="89">
        <v>45915</v>
      </c>
      <c r="X58" s="27" t="s">
        <v>612</v>
      </c>
      <c r="Y58" s="72">
        <v>256</v>
      </c>
      <c r="Z58" s="76">
        <v>0.183</v>
      </c>
      <c r="AA58" s="28" t="s">
        <v>95</v>
      </c>
      <c r="AB58" s="28" t="s">
        <v>82</v>
      </c>
      <c r="AC58" s="28" t="s">
        <v>96</v>
      </c>
      <c r="AD58" s="28" t="s">
        <v>97</v>
      </c>
      <c r="AE58" s="28" t="s">
        <v>82</v>
      </c>
      <c r="AF58" s="28" t="s">
        <v>82</v>
      </c>
      <c r="AG58" s="28" t="s">
        <v>142</v>
      </c>
      <c r="AH58" s="28" t="s">
        <v>82</v>
      </c>
      <c r="AI58" s="28" t="s">
        <v>100</v>
      </c>
      <c r="AJ58" s="28" t="s">
        <v>82</v>
      </c>
      <c r="AK58" s="28" t="s">
        <v>82</v>
      </c>
      <c r="AL58" s="28" t="s">
        <v>613</v>
      </c>
      <c r="AM58" s="28" t="s">
        <v>104</v>
      </c>
      <c r="AN58" s="27" t="s">
        <v>614</v>
      </c>
      <c r="AO58" s="72">
        <f>C58*U58+D58</f>
        <v>0</v>
      </c>
      <c r="AP58" s="27" t="s">
        <v>82</v>
      </c>
      <c r="AQ58" s="27" t="s">
        <v>82</v>
      </c>
      <c r="AR58" s="29" t="s">
        <v>82</v>
      </c>
      <c r="AS58" s="29" t="s">
        <v>82</v>
      </c>
      <c r="AT58" s="79" t="s">
        <v>82</v>
      </c>
      <c r="AW58" s="80" t="s">
        <v>82</v>
      </c>
      <c r="AX58" s="27" t="s">
        <v>82</v>
      </c>
      <c r="AY58" s="27" t="s">
        <v>615</v>
      </c>
      <c r="AZ58" s="27" t="s">
        <v>82</v>
      </c>
      <c r="BA58" s="27" t="s">
        <v>616</v>
      </c>
      <c r="BB58" s="27" t="s">
        <v>610</v>
      </c>
      <c r="BC58" s="27" t="s">
        <v>82</v>
      </c>
      <c r="BD58" s="27" t="s">
        <v>82</v>
      </c>
      <c r="BE58" s="27" t="s">
        <v>82</v>
      </c>
      <c r="BF58" s="27" t="s">
        <v>82</v>
      </c>
      <c r="BG58" s="27" t="s">
        <v>582</v>
      </c>
      <c r="BH58" s="27" t="s">
        <v>128</v>
      </c>
      <c r="BI58" s="27" t="s">
        <v>583</v>
      </c>
      <c r="BJ58" s="27" t="s">
        <v>584</v>
      </c>
      <c r="BK58" s="27" t="s">
        <v>617</v>
      </c>
      <c r="BL58" s="27" t="s">
        <v>82</v>
      </c>
      <c r="BM58" s="27" t="s">
        <v>82</v>
      </c>
      <c r="BN58" s="27" t="s">
        <v>82</v>
      </c>
      <c r="BP58" s="117">
        <f>AO58*E58</f>
        <v>0</v>
      </c>
      <c r="BQ58" s="117">
        <f>AO58*Z58</f>
        <v>0</v>
      </c>
    </row>
    <row r="59">
      <c r="A59" s="48" t="s">
        <v>81</v>
      </c>
      <c r="B59" s="48" t="s">
        <v>82</v>
      </c>
      <c r="C59" s="58">
        <v>0</v>
      </c>
      <c r="D59" s="58">
        <v>0</v>
      </c>
      <c r="E59" s="64">
        <v>253</v>
      </c>
      <c r="F59" s="26" t="s">
        <v>618</v>
      </c>
      <c r="G59" s="27" t="s">
        <v>619</v>
      </c>
      <c r="H59" s="27" t="s">
        <v>572</v>
      </c>
      <c r="I59" s="118" t="s">
        <v>620</v>
      </c>
      <c r="J59" s="94" t="s">
        <v>82</v>
      </c>
      <c r="L59" s="27" t="s">
        <v>82</v>
      </c>
      <c r="M59" s="27" t="s">
        <v>574</v>
      </c>
      <c r="N59" s="27" t="s">
        <v>89</v>
      </c>
      <c r="O59" s="27" t="s">
        <v>621</v>
      </c>
      <c r="P59" s="27" t="s">
        <v>622</v>
      </c>
      <c r="Q59" s="27" t="s">
        <v>91</v>
      </c>
      <c r="R59" s="27" t="s">
        <v>115</v>
      </c>
      <c r="S59" s="95" t="s">
        <v>623</v>
      </c>
      <c r="T59" s="31">
        <v>10</v>
      </c>
      <c r="U59" s="31">
        <v>12</v>
      </c>
      <c r="V59" s="89">
        <v>45915</v>
      </c>
      <c r="W59" s="89">
        <v>45915</v>
      </c>
      <c r="X59" s="27" t="s">
        <v>624</v>
      </c>
      <c r="Y59" s="72">
        <v>216</v>
      </c>
      <c r="Z59" s="76">
        <v>0.159</v>
      </c>
      <c r="AA59" s="28" t="s">
        <v>95</v>
      </c>
      <c r="AB59" s="28" t="s">
        <v>82</v>
      </c>
      <c r="AC59" s="28" t="s">
        <v>96</v>
      </c>
      <c r="AD59" s="28" t="s">
        <v>97</v>
      </c>
      <c r="AE59" s="28" t="s">
        <v>82</v>
      </c>
      <c r="AF59" s="28" t="s">
        <v>82</v>
      </c>
      <c r="AG59" s="28" t="s">
        <v>142</v>
      </c>
      <c r="AH59" s="28" t="s">
        <v>82</v>
      </c>
      <c r="AI59" s="28" t="s">
        <v>100</v>
      </c>
      <c r="AJ59" s="28" t="s">
        <v>82</v>
      </c>
      <c r="AK59" s="28" t="s">
        <v>82</v>
      </c>
      <c r="AL59" s="28" t="s">
        <v>625</v>
      </c>
      <c r="AM59" s="28" t="s">
        <v>104</v>
      </c>
      <c r="AN59" s="27" t="s">
        <v>449</v>
      </c>
      <c r="AO59" s="72">
        <f>C59*U59+D59</f>
        <v>0</v>
      </c>
      <c r="AP59" s="27" t="s">
        <v>82</v>
      </c>
      <c r="AQ59" s="27" t="s">
        <v>82</v>
      </c>
      <c r="AR59" s="29" t="s">
        <v>82</v>
      </c>
      <c r="AS59" s="29" t="s">
        <v>82</v>
      </c>
      <c r="AT59" s="79" t="s">
        <v>82</v>
      </c>
      <c r="AW59" s="80" t="s">
        <v>82</v>
      </c>
      <c r="AX59" s="27" t="s">
        <v>82</v>
      </c>
      <c r="AY59" s="27" t="s">
        <v>626</v>
      </c>
      <c r="AZ59" s="27" t="s">
        <v>82</v>
      </c>
      <c r="BA59" s="27" t="s">
        <v>627</v>
      </c>
      <c r="BB59" s="27" t="s">
        <v>620</v>
      </c>
      <c r="BC59" s="27" t="s">
        <v>82</v>
      </c>
      <c r="BD59" s="27" t="s">
        <v>82</v>
      </c>
      <c r="BE59" s="27" t="s">
        <v>82</v>
      </c>
      <c r="BF59" s="27" t="s">
        <v>82</v>
      </c>
      <c r="BG59" s="27" t="s">
        <v>582</v>
      </c>
      <c r="BH59" s="27" t="s">
        <v>128</v>
      </c>
      <c r="BI59" s="27" t="s">
        <v>628</v>
      </c>
      <c r="BJ59" s="27" t="s">
        <v>629</v>
      </c>
      <c r="BK59" s="27" t="s">
        <v>629</v>
      </c>
      <c r="BL59" s="27" t="s">
        <v>82</v>
      </c>
      <c r="BM59" s="27" t="s">
        <v>147</v>
      </c>
      <c r="BN59" s="27" t="s">
        <v>82</v>
      </c>
      <c r="BP59" s="117">
        <f>AO59*E59</f>
        <v>0</v>
      </c>
      <c r="BQ59" s="117">
        <f>AO59*Z59</f>
        <v>0</v>
      </c>
    </row>
  </sheetData>
  <sheetProtection formatCells="0" formatColumns="0" formatRows="0" sort="0" autoFilter="0"/>
  <autoFilter ref="A17:BN17">
    <sortState ref="A18:BN21169">
      <sortCondition ref="H17"/>
    </sortState>
  </autoFilter>
  <mergeCells>
    <mergeCell ref="A2:E3"/>
    <mergeCell ref="F3:H3"/>
    <mergeCell ref="F6:J6"/>
    <mergeCell ref="Q7:T8"/>
    <mergeCell ref="Q1:U1"/>
    <mergeCell ref="Q9:T10"/>
    <mergeCell ref="K11:T15"/>
    <mergeCell ref="K9:O10"/>
    <mergeCell ref="K7:O8"/>
    <mergeCell ref="K6:T6"/>
    <mergeCell ref="K2:T3"/>
  </mergeCells>
  <phoneticPr fontId="7" type="noConversion"/>
  <conditionalFormatting sqref="AU17:AV17">
    <cfRule type="cellIs" dxfId="1" priority="1" stopIfTrue="1" operator="equal">
      <formula>0</formula>
    </cfRule>
  </conditionalFormatting>
  <hyperlinks>
    <hyperlink ref="I18" r:id="rId23955"/>
    <hyperlink ref="I19" r:id="rId23956"/>
    <hyperlink ref="I20" r:id="rId23957"/>
    <hyperlink ref="I21" r:id="rId23958"/>
    <hyperlink ref="I22" r:id="rId23959"/>
    <hyperlink ref="I23" r:id="rId23960"/>
    <hyperlink ref="I24" r:id="rId23961"/>
    <hyperlink ref="I25" r:id="rId23962"/>
    <hyperlink ref="I26" r:id="rId23963"/>
    <hyperlink ref="I27" r:id="rId23964"/>
    <hyperlink ref="I28" r:id="rId23965"/>
    <hyperlink ref="I29" r:id="rId23966"/>
    <hyperlink ref="I30" r:id="rId23967"/>
    <hyperlink ref="I31" r:id="rId23968"/>
    <hyperlink ref="I32" r:id="rId23969"/>
    <hyperlink ref="I33" r:id="rId23970"/>
    <hyperlink ref="I34" r:id="rId23971"/>
    <hyperlink ref="I35" r:id="rId23972"/>
    <hyperlink ref="I36" r:id="rId23973"/>
    <hyperlink ref="I37" r:id="rId23974"/>
    <hyperlink ref="I38" r:id="rId23975"/>
    <hyperlink ref="I39" r:id="rId23976"/>
    <hyperlink ref="I40" r:id="rId23977"/>
    <hyperlink ref="I41" r:id="rId23978"/>
    <hyperlink ref="I42" r:id="rId23979"/>
    <hyperlink ref="I43" r:id="rId23980"/>
    <hyperlink ref="I44" r:id="rId23981"/>
    <hyperlink ref="I45" r:id="rId23982"/>
    <hyperlink ref="I46" r:id="rId23983"/>
    <hyperlink ref="I47" r:id="rId23984"/>
    <hyperlink ref="I48" r:id="rId23985"/>
    <hyperlink ref="I49" r:id="rId23986"/>
    <hyperlink ref="I50" r:id="rId23987"/>
    <hyperlink ref="I51" r:id="rId23988"/>
    <hyperlink ref="I52" r:id="rId23989"/>
    <hyperlink ref="I53" r:id="rId23990"/>
    <hyperlink ref="I54" r:id="rId23991"/>
    <hyperlink ref="I55" r:id="rId23992"/>
    <hyperlink ref="I56" r:id="rId23993"/>
    <hyperlink ref="I57" r:id="rId23994"/>
    <hyperlink ref="I58" r:id="rId23995"/>
    <hyperlink ref="I59" r:id="rId23996"/>
  </hyperlinks>
  <pageMargins left="0.39370078740157483" right="0.39370078740157483" top="0.39370078740157483" bottom="0.39370078740157483" header="0" footer="0"/>
  <pageSetup paperSize="9" scale="68" fitToWidth="2" fitToHeight="32767" orientation="landscape"/>
  <headerFooter alignWithMargins="0"/>
  <legacyDrawing r:id="rId239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1">
    <tabColor indexed="60"/>
  </sheetPr>
  <dimension ref="A2:F67"/>
  <sheetViews>
    <sheetView showGridLines="0" showOutlineSymbols="0" topLeftCell="A16" zoomScale="82" zoomScaleNormal="82" workbookViewId="0">
      <selection activeCell="C32" sqref="C32"/>
    </sheetView>
  </sheetViews>
  <sheetFormatPr defaultColWidth="9.109375" defaultRowHeight="13.2" x14ac:dyDescent="0.25"/>
  <cols>
    <col min="1" max="1" width="1.5546875" customWidth="1" style="105"/>
    <col min="2" max="2" width="2.6640625" customWidth="1" style="105"/>
    <col min="3" max="16" width="9.109375" customWidth="1" style="105"/>
    <col min="17" max="17" width="7.33203125" customWidth="1" style="105"/>
    <col min="18" max="16384" width="9.109375" customWidth="1" style="105"/>
  </cols>
  <sheetData>
    <row r="1" ht="6.75" customHeight="1"/>
    <row r="2" ht="21">
      <c r="B2" s="114" t="s">
        <v>630</v>
      </c>
    </row>
    <row r="3" ht="17.4">
      <c r="B3" s="111" t="s">
        <v>631</v>
      </c>
    </row>
    <row r="4" ht="17.4">
      <c r="B4" s="111" t="s">
        <v>632</v>
      </c>
    </row>
    <row r="5" ht="17.4">
      <c r="B5" s="111" t="s">
        <v>633</v>
      </c>
    </row>
    <row r="6" ht="17.4">
      <c r="B6" s="111" t="s">
        <v>634</v>
      </c>
    </row>
    <row r="7" ht="17.4">
      <c r="C7" s="113" t="s">
        <v>635</v>
      </c>
    </row>
    <row r="8" ht="17.4">
      <c r="C8" s="113" t="s">
        <v>636</v>
      </c>
    </row>
    <row r="9" ht="17.4">
      <c r="C9" s="113" t="s">
        <v>637</v>
      </c>
    </row>
    <row r="10" ht="17.4">
      <c r="C10" s="113" t="s">
        <v>638</v>
      </c>
    </row>
    <row r="11" ht="17.4">
      <c r="B11" s="112" t="s">
        <v>639</v>
      </c>
    </row>
    <row r="12" ht="4.5" customHeight="1"/>
    <row r="13" ht="17.4">
      <c r="B13" s="111" t="s">
        <v>640</v>
      </c>
    </row>
    <row r="14" ht="17.4">
      <c r="B14" s="111" t="s">
        <v>641</v>
      </c>
    </row>
    <row r="16" ht="17.4">
      <c r="B16" s="111" t="s">
        <v>642</v>
      </c>
    </row>
    <row r="17" ht="17.4">
      <c r="B17" s="111" t="s">
        <v>643</v>
      </c>
    </row>
    <row r="18" ht="17.4">
      <c r="B18" s="111" t="s">
        <v>644</v>
      </c>
    </row>
    <row r="19" ht="17.4">
      <c r="B19" s="111" t="s">
        <v>645</v>
      </c>
    </row>
    <row r="20" ht="17.4">
      <c r="B20" s="111" t="s">
        <v>646</v>
      </c>
    </row>
    <row r="21" ht="17.4">
      <c r="B21" s="110" t="s">
        <v>647</v>
      </c>
      <c r="C21" s="109"/>
      <c r="D21" s="109"/>
      <c r="E21" s="109"/>
      <c r="F21" s="109"/>
    </row>
    <row r="24" ht="21">
      <c r="B24" s="108" t="s">
        <v>648</v>
      </c>
    </row>
    <row r="25" ht="11.25" customHeight="1">
      <c r="B25" s="108"/>
    </row>
    <row r="26" ht="15.6">
      <c r="B26" s="106" t="s">
        <v>649</v>
      </c>
      <c r="C26" s="106"/>
    </row>
    <row r="27" ht="15">
      <c r="B27" s="106" t="s">
        <v>650</v>
      </c>
      <c r="C27" s="106"/>
    </row>
    <row r="28" ht="15.6">
      <c r="B28" s="106" t="s">
        <v>651</v>
      </c>
      <c r="C28" s="106"/>
    </row>
    <row r="29" ht="15">
      <c r="B29" s="106" t="s">
        <v>652</v>
      </c>
      <c r="C29" s="106"/>
    </row>
    <row r="30" ht="15">
      <c r="B30" s="106"/>
      <c r="C30" s="106"/>
    </row>
    <row r="31" ht="15.6">
      <c r="B31" s="106" t="s">
        <v>653</v>
      </c>
      <c r="C31" s="106"/>
    </row>
    <row r="32" ht="15">
      <c r="B32" s="106" t="s">
        <v>654</v>
      </c>
      <c r="C32" s="106"/>
    </row>
    <row r="33" ht="15">
      <c r="B33" s="106" t="s">
        <v>655</v>
      </c>
      <c r="C33" s="106"/>
    </row>
    <row r="34" ht="15">
      <c r="B34" s="106"/>
      <c r="C34" s="106"/>
    </row>
    <row r="35" ht="15.6">
      <c r="B35" s="106" t="s">
        <v>656</v>
      </c>
      <c r="C35" s="106"/>
    </row>
    <row r="36" ht="15">
      <c r="B36" s="106" t="s">
        <v>657</v>
      </c>
      <c r="C36" s="106"/>
    </row>
    <row r="37" ht="15">
      <c r="B37" s="106"/>
      <c r="C37" s="106" t="s">
        <v>658</v>
      </c>
    </row>
    <row r="38" ht="15">
      <c r="B38" s="106"/>
      <c r="C38" s="106" t="s">
        <v>659</v>
      </c>
    </row>
    <row r="39" ht="15">
      <c r="B39" s="106"/>
      <c r="C39" s="106" t="s">
        <v>660</v>
      </c>
    </row>
    <row r="40" ht="15">
      <c r="B40" s="106"/>
      <c r="C40" s="106" t="s">
        <v>661</v>
      </c>
    </row>
    <row r="41" ht="15">
      <c r="B41" s="106"/>
      <c r="C41" s="106" t="s">
        <v>662</v>
      </c>
    </row>
    <row r="42" ht="15">
      <c r="B42" s="106"/>
      <c r="C42" s="106" t="s">
        <v>663</v>
      </c>
    </row>
    <row r="43" ht="15">
      <c r="B43" s="106"/>
      <c r="C43" s="106" t="s">
        <v>664</v>
      </c>
    </row>
    <row r="44" ht="15">
      <c r="B44" s="106"/>
      <c r="C44" s="106" t="s">
        <v>665</v>
      </c>
    </row>
    <row r="45" ht="15">
      <c r="B45" s="106"/>
      <c r="C45" s="106" t="s">
        <v>666</v>
      </c>
    </row>
    <row r="46" ht="15">
      <c r="B46" s="106"/>
      <c r="C46" s="106" t="s">
        <v>667</v>
      </c>
    </row>
    <row r="47" ht="14.4" s="107" customFormat="1">
      <c r="B47" s="107" t="s">
        <v>668</v>
      </c>
    </row>
    <row r="48" ht="15">
      <c r="B48" s="106"/>
      <c r="C48" s="106"/>
    </row>
    <row r="49" ht="15.6">
      <c r="B49" s="106" t="s">
        <v>669</v>
      </c>
      <c r="C49" s="106"/>
    </row>
    <row r="50" ht="15">
      <c r="B50" s="106"/>
      <c r="C50" s="106" t="s">
        <v>670</v>
      </c>
    </row>
    <row r="51" ht="15">
      <c r="B51" s="106"/>
      <c r="C51" s="106" t="s">
        <v>671</v>
      </c>
    </row>
    <row r="52" ht="15">
      <c r="B52" s="106"/>
      <c r="C52" s="106" t="s">
        <v>672</v>
      </c>
    </row>
    <row r="53" ht="15">
      <c r="B53" s="106"/>
      <c r="C53" s="106" t="s">
        <v>673</v>
      </c>
    </row>
    <row r="54" ht="15">
      <c r="B54" s="106"/>
      <c r="C54" s="106" t="s">
        <v>674</v>
      </c>
    </row>
    <row r="55" ht="15">
      <c r="B55" s="106"/>
      <c r="C55" s="106"/>
    </row>
    <row r="56" ht="15.6">
      <c r="B56" s="106" t="s">
        <v>675</v>
      </c>
      <c r="C56" s="106"/>
    </row>
    <row r="57" ht="15">
      <c r="B57" s="106"/>
      <c r="C57" s="106"/>
    </row>
    <row r="58" ht="15.6">
      <c r="B58" s="106" t="s">
        <v>676</v>
      </c>
      <c r="C58" s="106"/>
    </row>
    <row r="59" ht="15">
      <c r="B59" s="106"/>
      <c r="C59" s="106"/>
    </row>
    <row r="60" ht="15.6">
      <c r="B60" s="106" t="s">
        <v>677</v>
      </c>
      <c r="C60" s="106"/>
    </row>
    <row r="61" ht="15">
      <c r="B61" s="106" t="s">
        <v>678</v>
      </c>
      <c r="C61" s="106"/>
    </row>
    <row r="62" ht="15">
      <c r="B62" s="106" t="s">
        <v>679</v>
      </c>
      <c r="C62" s="106"/>
    </row>
    <row r="63" ht="15">
      <c r="B63" s="106"/>
      <c r="C63" s="106"/>
    </row>
    <row r="64" ht="15.6">
      <c r="B64" s="106" t="s">
        <v>680</v>
      </c>
      <c r="C64" s="106"/>
    </row>
    <row r="65" ht="15">
      <c r="B65" s="106"/>
      <c r="C65" s="106" t="s">
        <v>681</v>
      </c>
    </row>
    <row r="66" ht="15">
      <c r="C66" s="106" t="s">
        <v>682</v>
      </c>
    </row>
    <row r="67" ht="15">
      <c r="C67" s="106" t="s">
        <v>683</v>
      </c>
    </row>
  </sheetData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>
    <tabColor indexed="60"/>
  </sheetPr>
  <dimension ref="A2:Q390"/>
  <sheetViews>
    <sheetView showGridLines="0" showOutlineSymbols="0" workbookViewId="0">
      <selection activeCell="E4" sqref="E4"/>
    </sheetView>
  </sheetViews>
  <sheetFormatPr defaultRowHeight="13.2" x14ac:dyDescent="0.25"/>
  <cols>
    <col min="1" max="1" width="1.5546875" customWidth="1"/>
    <col min="2" max="2" width="2.6640625" customWidth="1"/>
    <col min="17" max="17" width="7.33203125" customWidth="1"/>
  </cols>
  <sheetData>
    <row r="1" ht="6.75" customHeight="1"/>
    <row r="2" ht="21">
      <c r="B2" s="8"/>
    </row>
    <row r="3" ht="17.4">
      <c r="B3" s="9"/>
    </row>
    <row r="4" ht="17.4">
      <c r="B4" s="9"/>
    </row>
    <row r="5" ht="17.4">
      <c r="B5" s="9"/>
    </row>
    <row r="6" ht="17.4">
      <c r="B6" s="9"/>
    </row>
    <row r="7" ht="17.4">
      <c r="C7" s="10"/>
    </row>
    <row r="8" ht="17.4">
      <c r="C8" s="10"/>
    </row>
    <row r="9" ht="17.4">
      <c r="C9" s="10"/>
    </row>
    <row r="10" ht="17.4">
      <c r="C10" s="10"/>
    </row>
    <row r="11" ht="17.4">
      <c r="C11" s="10"/>
    </row>
    <row r="12" ht="17.4">
      <c r="C12" s="10"/>
    </row>
    <row r="13" ht="17.4">
      <c r="B13" s="11"/>
    </row>
    <row r="14" ht="4.5" customHeight="1"/>
    <row r="15" ht="17.4">
      <c r="B15" s="9"/>
    </row>
    <row r="16" ht="17.4">
      <c r="B16" s="9"/>
    </row>
    <row r="17" ht="17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7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1.75" customHeight="1">
      <c r="B19" s="14"/>
    </row>
    <row r="20" ht="17.4">
      <c r="B20" s="9"/>
    </row>
    <row r="29" ht="18.75" customHeight="1">
      <c r="B29" s="9"/>
      <c r="C29" s="9"/>
      <c r="D29" s="9"/>
      <c r="E29" s="9"/>
      <c r="F29" s="9"/>
      <c r="G29" s="9"/>
      <c r="H29" s="9"/>
      <c r="I29" s="9"/>
      <c r="J29" s="9"/>
      <c r="K29" s="9"/>
    </row>
    <row r="64" ht="9" customHeight="1"/>
    <row r="65" ht="18.75" customHeight="1">
      <c r="B65" s="9"/>
    </row>
    <row r="88" ht="39" customHeight="1"/>
    <row r="89" ht="52.5" customHeight="1"/>
    <row r="90" ht="12.75" customHeight="1"/>
    <row r="91" ht="17.4">
      <c r="B91" s="9"/>
    </row>
    <row r="92" ht="18">
      <c r="B92" s="15"/>
    </row>
    <row r="134" ht="54" customHeight="1"/>
    <row r="135" ht="12.75" customHeight="1"/>
    <row r="136" ht="17.4">
      <c r="B136" s="9"/>
    </row>
    <row r="148" ht="44.25" customHeight="1"/>
    <row r="150" ht="18">
      <c r="B150" s="15"/>
    </row>
    <row r="178" ht="48" customHeight="1"/>
    <row r="179" ht="78" customHeight="1"/>
    <row r="181" ht="17.4">
      <c r="B181" s="9"/>
    </row>
    <row r="182" ht="17.4">
      <c r="B182" s="9"/>
    </row>
    <row r="183" ht="17.4">
      <c r="B183" s="9"/>
    </row>
    <row r="197" ht="48" customHeight="1"/>
    <row r="199" ht="17.4">
      <c r="B199" s="9"/>
    </row>
    <row r="200" ht="18">
      <c r="B200" s="15"/>
    </row>
    <row r="201" ht="18">
      <c r="B201" s="15"/>
    </row>
    <row r="222" ht="4.5" customHeight="1"/>
    <row r="224" ht="17.4">
      <c r="B224" s="9"/>
    </row>
    <row r="225" ht="17.4">
      <c r="B225" s="9"/>
    </row>
    <row r="226" ht="17.4">
      <c r="B226" s="9"/>
    </row>
    <row r="227" ht="17.4">
      <c r="B227" s="9"/>
    </row>
    <row r="228" ht="17.4">
      <c r="B228" s="9"/>
    </row>
    <row r="229" ht="17.4">
      <c r="B229" s="9"/>
    </row>
    <row r="284" ht="154.5" customHeight="1"/>
    <row r="287" ht="17.4">
      <c r="B287" s="9"/>
    </row>
    <row r="337" ht="60" customHeight="1"/>
    <row r="339" ht="17.4">
      <c r="B339" s="9"/>
    </row>
    <row r="340" ht="17.4">
      <c r="B340" s="9"/>
    </row>
    <row r="341" ht="17.4">
      <c r="B341" s="9"/>
    </row>
    <row r="387" ht="8.25" customHeight="1"/>
    <row r="389" ht="17.4">
      <c r="B389" s="9"/>
    </row>
    <row r="390" ht="17.4">
      <c r="B390" s="9"/>
    </row>
  </sheetData>
  <phoneticPr fontId="7" type="noConversion"/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Прайс-лист</vt:lpstr>
      <vt:lpstr>Инструкция и Глоссарий</vt:lpstr>
      <vt:lpstr>Инструкция</vt:lpstr>
      <vt:lpstr>ADDRESS</vt:lpstr>
      <vt:lpstr>Crit</vt:lpstr>
      <vt:lpstr>ID_TYPE</vt:lpstr>
      <vt:lpstr>LINES</vt:lpstr>
      <vt:lpstr>'Прайс-лист'!Область_печати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2026-08-03T07:05:44Z</dcterms:created>
  <dcterms:modified xsi:type="dcterms:W3CDTF">2026-08-03T07:05:47Z</dcterms:modified>
</cp:coreProperties>
</file>