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5440" windowHeight="11985" activeTab="0"/>
  </bookViews>
  <sheets>
    <sheet name="Настольные игры" sheetId="1" r:id="rId1"/>
  </sheets>
  <definedNames>
    <definedName name="_xlnm._FilterDatabase" localSheetId="0" hidden="1">'Настольные игры'!$A$3:$Q$3</definedName>
  </definedNames>
  <calcPr fullCalcOnLoad="1" iterate="1" iterateCount="1" iterateDelta="0.001" refMode="R1C1"/>
</workbook>
</file>

<file path=xl/sharedStrings.xml><?xml version="1.0" encoding="utf-8"?>
<sst xmlns="http://schemas.openxmlformats.org/spreadsheetml/2006/main" count="298" uniqueCount="241">
  <si>
    <t>05-01-01</t>
  </si>
  <si>
    <t>10-01-01</t>
  </si>
  <si>
    <t>05-01-02</t>
  </si>
  <si>
    <t>05-01-03</t>
  </si>
  <si>
    <t>Наименование</t>
  </si>
  <si>
    <t>13-01-01</t>
  </si>
  <si>
    <t>Новинка!</t>
  </si>
  <si>
    <t>Временно отсутствует на складе</t>
  </si>
  <si>
    <t>13-01-02</t>
  </si>
  <si>
    <t>17-01-01</t>
  </si>
  <si>
    <t>21-01-01</t>
  </si>
  <si>
    <t>13-01-03</t>
  </si>
  <si>
    <t>05-01-05</t>
  </si>
  <si>
    <t>веселая игра для компаний</t>
  </si>
  <si>
    <t>логическая игра</t>
  </si>
  <si>
    <t>Синоби. Война кланов</t>
  </si>
  <si>
    <t>стратегическая игра</t>
  </si>
  <si>
    <t>Варенье</t>
  </si>
  <si>
    <t>Зельеварение. Практикум (базовый набор)</t>
  </si>
  <si>
    <t>Загадка Леонардо (базовый набор)</t>
  </si>
  <si>
    <t>13-01-04</t>
  </si>
  <si>
    <t>ПРАЙС ЛИСТ</t>
  </si>
  <si>
    <t>Артикул</t>
  </si>
  <si>
    <t>Краткое описание</t>
  </si>
  <si>
    <t>семейная игра</t>
  </si>
  <si>
    <t>Зельеварение. Университетский курс (дополнение)</t>
  </si>
  <si>
    <t>Зельеварение. Гильдия алхимиков (дополнение)</t>
  </si>
  <si>
    <t>Эволюция. Время летать (дополнение)</t>
  </si>
  <si>
    <t>Эволюция. Континенты (дополнение)</t>
  </si>
  <si>
    <t>Эволюция (базовый набор)</t>
  </si>
  <si>
    <t>Штрихкод</t>
  </si>
  <si>
    <t>4620758131410</t>
  </si>
  <si>
    <t>4620758130062</t>
  </si>
  <si>
    <t>4620758130017</t>
  </si>
  <si>
    <t>4620758130024</t>
  </si>
  <si>
    <t>4620758130031</t>
  </si>
  <si>
    <t>4620758131489</t>
  </si>
  <si>
    <t>4620758130079</t>
  </si>
  <si>
    <t>4620758131199</t>
  </si>
  <si>
    <t>4620758131427</t>
  </si>
  <si>
    <t>4620758131496</t>
  </si>
  <si>
    <t>4620758130161</t>
  </si>
  <si>
    <t>24-01-01</t>
  </si>
  <si>
    <t>4620758131502</t>
  </si>
  <si>
    <t>ОБЪЁМ</t>
  </si>
  <si>
    <t>Количество игр 
в транспортной коробке</t>
  </si>
  <si>
    <t>Стань Суперзлодеем</t>
  </si>
  <si>
    <t>29-01-01</t>
  </si>
  <si>
    <t>4620758131540</t>
  </si>
  <si>
    <t>13-01-05</t>
  </si>
  <si>
    <t>4620758131618</t>
  </si>
  <si>
    <t>Гонки жуков</t>
  </si>
  <si>
    <t>33-01-01</t>
  </si>
  <si>
    <t>4620758131595</t>
  </si>
  <si>
    <t>За Шотландию!</t>
  </si>
  <si>
    <t>34-01-01</t>
  </si>
  <si>
    <t>4620758131670</t>
  </si>
  <si>
    <t>Мозговой штурм</t>
  </si>
  <si>
    <t>35-01-01</t>
  </si>
  <si>
    <t>4620758131663</t>
  </si>
  <si>
    <t>Зельеварение. Подарочный набор.</t>
  </si>
  <si>
    <t>"Правильные игры"</t>
  </si>
  <si>
    <t xml:space="preserve">Я Твоя Понимай 2 </t>
  </si>
  <si>
    <t xml:space="preserve">Эволюция. Подарочный набор </t>
  </si>
  <si>
    <t>Эволюция. Случайные мутации</t>
  </si>
  <si>
    <r>
      <t xml:space="preserve">Ваш заказ </t>
    </r>
    <r>
      <rPr>
        <b/>
        <sz val="18"/>
        <rFont val="Calibri"/>
        <family val="2"/>
      </rPr>
      <t>↓</t>
    </r>
  </si>
  <si>
    <t>Итого</t>
  </si>
  <si>
    <t>Я Твоя Понимай 2. Набор карт достижений (дополнение)</t>
  </si>
  <si>
    <t>24-02-01</t>
  </si>
  <si>
    <t>4620758131717</t>
  </si>
  <si>
    <t>КАЛЬКУЛЯТОР</t>
  </si>
  <si>
    <t>13-03-01</t>
  </si>
  <si>
    <t>4620758131687</t>
  </si>
  <si>
    <t>Эволюция. Растения (дополнение)</t>
  </si>
  <si>
    <t>4620758132028</t>
  </si>
  <si>
    <t>13-01-06</t>
  </si>
  <si>
    <t>Объем 
1 игры</t>
  </si>
  <si>
    <t>Объем
заказа</t>
  </si>
  <si>
    <t>коробок
30 х 30 х 40</t>
  </si>
  <si>
    <t>дополнение</t>
  </si>
  <si>
    <t>НДС 20%</t>
  </si>
  <si>
    <t>Эволюция. Трава и грибы (дополнение)</t>
  </si>
  <si>
    <t>13-01-07</t>
  </si>
  <si>
    <t>4620758133049</t>
  </si>
  <si>
    <t>Эволюция. Биология для начинающих</t>
  </si>
  <si>
    <t>13-03-04</t>
  </si>
  <si>
    <t>4620758133520</t>
  </si>
  <si>
    <t>Гравитация. Свежая кровь (дополнение)</t>
  </si>
  <si>
    <t>48-01-02</t>
  </si>
  <si>
    <t>4620758133650</t>
  </si>
  <si>
    <t>Башня для бросания кубиков (Dice Tower). Тотем орков</t>
  </si>
  <si>
    <t>LP 001-064</t>
  </si>
  <si>
    <t>4620758131724</t>
  </si>
  <si>
    <t>Башня для бросания кубиков (Dice Tower). Белый замок</t>
  </si>
  <si>
    <t>LP 002-064</t>
  </si>
  <si>
    <t>4620758131748</t>
  </si>
  <si>
    <t>Башня для бросания кубиков (Dice Tower). Старый замок</t>
  </si>
  <si>
    <t>LP 003-064</t>
  </si>
  <si>
    <t>4620758131731</t>
  </si>
  <si>
    <t>Башня для бросания кубиков (Dice Tower). Мельница на склоне Фудзи</t>
  </si>
  <si>
    <t>LP 004-064</t>
  </si>
  <si>
    <t>4620758131755</t>
  </si>
  <si>
    <t>Башня для бросания кубиков (Dice Tower). Короб дождя</t>
  </si>
  <si>
    <t>LP 005-064</t>
  </si>
  <si>
    <t>4620758131762</t>
  </si>
  <si>
    <t>Башня для бросания кубиков (Dice Tower). MDT-7</t>
  </si>
  <si>
    <t>LP 006-064</t>
  </si>
  <si>
    <t>4620758131779</t>
  </si>
  <si>
    <t>Башня для бросания кубиков (Dice Tower). Пиратская</t>
  </si>
  <si>
    <t>LP 001-109</t>
  </si>
  <si>
    <t>4620758132097</t>
  </si>
  <si>
    <t>Башня для бросания кубиков (Dice Tower). EVO</t>
  </si>
  <si>
    <t>LP 008-064</t>
  </si>
  <si>
    <t>4620758132165</t>
  </si>
  <si>
    <t>Башня для бросания кубиков (Dice Tower). Dice Crusher</t>
  </si>
  <si>
    <t>LP 011-064</t>
  </si>
  <si>
    <t>4620758133018</t>
  </si>
  <si>
    <t>Башня для бросания кубиков (Dice Tower). Dice Crusher серый</t>
  </si>
  <si>
    <t>LP 012-064</t>
  </si>
  <si>
    <t>4620758133025</t>
  </si>
  <si>
    <t>Органайзер для карт (в коробку 29х29х6 см)</t>
  </si>
  <si>
    <t>LP 007-064</t>
  </si>
  <si>
    <t>4620758131786</t>
  </si>
  <si>
    <t>Витрина-органайзер для игральных кубиков</t>
  </si>
  <si>
    <t>АС-0450</t>
  </si>
  <si>
    <t>4620758133537</t>
  </si>
  <si>
    <t>Стенд для модельных красок (25 ячеек)</t>
  </si>
  <si>
    <t>АС-0156</t>
  </si>
  <si>
    <t>4620758133803</t>
  </si>
  <si>
    <t>Стенд для модельных красок (36 ячеек)</t>
  </si>
  <si>
    <t>АС-0157</t>
  </si>
  <si>
    <t>4620758133810</t>
  </si>
  <si>
    <t>Настольные игры</t>
  </si>
  <si>
    <t>Аксессуары</t>
  </si>
  <si>
    <t>Calimala (Флорентийский купец)</t>
  </si>
  <si>
    <t>47-01-01</t>
  </si>
  <si>
    <t>4620758133094</t>
  </si>
  <si>
    <t>Среди звёзд</t>
  </si>
  <si>
    <t>49-01-01</t>
  </si>
  <si>
    <t>4620758133919</t>
  </si>
  <si>
    <t>дайстауэр</t>
  </si>
  <si>
    <t>органайзер</t>
  </si>
  <si>
    <t>13-04-01</t>
  </si>
  <si>
    <t>4620758133926</t>
  </si>
  <si>
    <t>Башня для бросания кубиков (Dice Tower). EVO с подставкой</t>
  </si>
  <si>
    <t>LP 016-064</t>
  </si>
  <si>
    <t>4620758133254</t>
  </si>
  <si>
    <t>34-02-01</t>
  </si>
  <si>
    <t>4620758131694</t>
  </si>
  <si>
    <t>Swords and Bagpipes (на английском языке)</t>
  </si>
  <si>
    <t>Evolution. Origin of the Species (на английском языке)</t>
  </si>
  <si>
    <t>13-02-01</t>
  </si>
  <si>
    <t>4620758131267</t>
  </si>
  <si>
    <t>Evolution. Continents (на английском языке)</t>
  </si>
  <si>
    <t>13-02-03</t>
  </si>
  <si>
    <t>4620758131557</t>
  </si>
  <si>
    <t>Evolution. Plantarum (на английском языке)</t>
  </si>
  <si>
    <t>13-02-06</t>
  </si>
  <si>
    <t>4620758131908</t>
  </si>
  <si>
    <t>Evolution. Random Mutations (на английском языке)</t>
  </si>
  <si>
    <t>13-02-05</t>
  </si>
  <si>
    <t>4620758131656</t>
  </si>
  <si>
    <t>Океаны</t>
  </si>
  <si>
    <t>13-03-05</t>
  </si>
  <si>
    <t>4620758133933</t>
  </si>
  <si>
    <t>Океаны. Глубина (дополнение)</t>
  </si>
  <si>
    <t>13-03-06</t>
  </si>
  <si>
    <t>4620758134541</t>
  </si>
  <si>
    <t>Письмо сыщика</t>
  </si>
  <si>
    <t>51-01-01</t>
  </si>
  <si>
    <t>Однажды в Чикаго</t>
  </si>
  <si>
    <t>52-01-01</t>
  </si>
  <si>
    <t>детский квест</t>
  </si>
  <si>
    <t>детективный квест</t>
  </si>
  <si>
    <t>4620758134534</t>
  </si>
  <si>
    <t>4620758134268</t>
  </si>
  <si>
    <t>Квеструктор</t>
  </si>
  <si>
    <t>53-01-01</t>
  </si>
  <si>
    <t>4620758134527</t>
  </si>
  <si>
    <t>детский квест-конструктор</t>
  </si>
  <si>
    <t>Стенд для модельных красок (49 ячеек)</t>
  </si>
  <si>
    <t>АС-0604</t>
  </si>
  <si>
    <t>АС-0605</t>
  </si>
  <si>
    <t>4620758135555</t>
  </si>
  <si>
    <t>4620758136019</t>
  </si>
  <si>
    <t>Стенд для модельных красок (50 ячеек + отделение для кистей)</t>
  </si>
  <si>
    <t>01OR112</t>
  </si>
  <si>
    <t>4665307915837</t>
  </si>
  <si>
    <t>Математическое лото. Таблица умножения</t>
  </si>
  <si>
    <t>13-04-02</t>
  </si>
  <si>
    <t>4620758135630</t>
  </si>
  <si>
    <t>Однажды в Чикаго 1930</t>
  </si>
  <si>
    <t>52-02-01</t>
  </si>
  <si>
    <t>52-02-02</t>
  </si>
  <si>
    <t>4620758134572</t>
  </si>
  <si>
    <t>4620758135944</t>
  </si>
  <si>
    <t>13-04-03</t>
  </si>
  <si>
    <t>4620758136279</t>
  </si>
  <si>
    <t>Эволюция. Эффект бабочки (дополнение)</t>
  </si>
  <si>
    <t>Эволюция. Метаморфозы (мини-дополнение)</t>
  </si>
  <si>
    <t>мини-дополнение</t>
  </si>
  <si>
    <t>Однажды в Чикаго 1930. Новые времена (дополнение)</t>
  </si>
  <si>
    <t>Зельеварение. Потерянные талисманы (мини-дополнение)</t>
  </si>
  <si>
    <t>05-01-09</t>
  </si>
  <si>
    <t>4620758136101</t>
  </si>
  <si>
    <t>изменение цены</t>
  </si>
  <si>
    <t>АС-0471</t>
  </si>
  <si>
    <t>4620758131538</t>
  </si>
  <si>
    <t>Витрина для миниатюр настенная сборная "Стандарт"</t>
  </si>
  <si>
    <t>Универсальный стенд для модельных красок</t>
  </si>
  <si>
    <t>АС-0606</t>
  </si>
  <si>
    <t>4620758136293</t>
  </si>
  <si>
    <t>Эволюция. Новый мир (базовый набор)</t>
  </si>
  <si>
    <t>Эволюция. Естественный отбор (базовый набор)</t>
  </si>
  <si>
    <t>Эволюция волшебных тварей (базовый набор)</t>
  </si>
  <si>
    <t>13-06-01</t>
  </si>
  <si>
    <t>4620758136507</t>
  </si>
  <si>
    <t>Протекторы прозрачные для карт 79х110 мм (Новый мир), 100 шт.</t>
  </si>
  <si>
    <t>ПНМ-100</t>
  </si>
  <si>
    <t>4620758136651</t>
  </si>
  <si>
    <t>протекторы для карт</t>
  </si>
  <si>
    <t>Протекторы прозрачные для карт 79х110 мм (Новый мир), 120 шт.</t>
  </si>
  <si>
    <t>ПНМ-120</t>
  </si>
  <si>
    <t>4620758136668</t>
  </si>
  <si>
    <t>Эволюция волшебных тварей. Подарочный набор</t>
  </si>
  <si>
    <t>13-06-04</t>
  </si>
  <si>
    <t>4620758136699</t>
  </si>
  <si>
    <t>КомбинаТОР</t>
  </si>
  <si>
    <t>44-01-01</t>
  </si>
  <si>
    <t>4620758137344</t>
  </si>
  <si>
    <t>Загадка Леонардо. Подарочный набор</t>
  </si>
  <si>
    <t>10-01-07</t>
  </si>
  <si>
    <t>4620758131328</t>
  </si>
  <si>
    <t>Тайны и Клады</t>
  </si>
  <si>
    <t>55-01-01</t>
  </si>
  <si>
    <t>4620758136675</t>
  </si>
  <si>
    <t>Evolution. Herbs and Mushrooms (на английском языке)</t>
  </si>
  <si>
    <t>13-02-08</t>
  </si>
  <si>
    <t>4620758133742</t>
  </si>
  <si>
    <t>цена</t>
  </si>
  <si>
    <t>НДС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</si>
</sst>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_р_."/>
    <numFmt numFmtId="180" formatCode="#,##0&quot;р.&quot;"/>
    <numFmt numFmtId="181" formatCode="[$-FC19]d\ mmmm\ yyyy\ &quot;г.&quot;"/>
    <numFmt numFmtId="182" formatCode="#,##0.000&quot;р.&quot;"/>
    <numFmt numFmtId="183" formatCode="_-* #,##0.000_р_._-;\-* #,##0.000_р_._-;_-* &quot;-&quot;??_р_._-;_-@_-"/>
    <numFmt numFmtId="184" formatCode="#,##0.0&quot;р.&quot;"/>
    <numFmt numFmtId="185" formatCode="0.000"/>
    <numFmt numFmtId="186" formatCode="0.0"/>
    <numFmt numFmtId="187" formatCode="0.000%"/>
    <numFmt numFmtId="188" formatCode="0.0%"/>
    <numFmt numFmtId="189" formatCode="#,##0.00\ &quot;₽&quot;"/>
    <numFmt numFmtId="190" formatCode="#,##0\ &quot;₽&quot;"/>
    <numFmt numFmtId="191" formatCode="#,##0.000\ &quot;₽&quot;"/>
    <numFmt numFmtId="192" formatCode="#,##0.0\ &quot;₽&quot;"/>
  </numFmts>
  <fonts count="68">
    <font>
      <sz val="10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sz val="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sz val="7"/>
      <color indexed="8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8"/>
      <name val="Arial Cyr"/>
      <family val="0"/>
    </font>
    <font>
      <b/>
      <i/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Calibri"/>
      <family val="2"/>
    </font>
    <font>
      <sz val="9"/>
      <name val="Calibri"/>
      <family val="2"/>
    </font>
    <font>
      <b/>
      <sz val="12"/>
      <color indexed="18"/>
      <name val="Calibri"/>
      <family val="2"/>
    </font>
    <font>
      <sz val="14"/>
      <color indexed="60"/>
      <name val="Calibri"/>
      <family val="2"/>
    </font>
    <font>
      <b/>
      <sz val="12"/>
      <color indexed="3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  <font>
      <b/>
      <sz val="12"/>
      <color theme="3" tint="-0.24997000396251678"/>
      <name val="Calibri"/>
      <family val="2"/>
    </font>
    <font>
      <b/>
      <sz val="12"/>
      <color rgb="FF0070C0"/>
      <name val="Calibri"/>
      <family val="2"/>
    </font>
    <font>
      <sz val="14"/>
      <color rgb="FFC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49" fontId="10" fillId="0" borderId="14" xfId="0" applyNumberFormat="1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center" vertical="center"/>
    </xf>
    <xf numFmtId="180" fontId="13" fillId="33" borderId="1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center"/>
    </xf>
    <xf numFmtId="180" fontId="14" fillId="13" borderId="10" xfId="0" applyNumberFormat="1" applyFont="1" applyFill="1" applyBorder="1" applyAlignment="1">
      <alignment horizontal="center" vertical="center"/>
    </xf>
    <xf numFmtId="180" fontId="13" fillId="34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18" fillId="6" borderId="16" xfId="0" applyFont="1" applyFill="1" applyBorder="1" applyAlignment="1">
      <alignment horizontal="center" vertical="center" wrapText="1"/>
    </xf>
    <xf numFmtId="0" fontId="18" fillId="6" borderId="17" xfId="0" applyFont="1" applyFill="1" applyBorder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center" wrapText="1"/>
    </xf>
    <xf numFmtId="184" fontId="64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186" fontId="65" fillId="0" borderId="22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8" fillId="6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12" fillId="0" borderId="27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18" fillId="6" borderId="2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15" fillId="0" borderId="29" xfId="0" applyFont="1" applyFill="1" applyBorder="1" applyAlignment="1">
      <alignment vertical="center"/>
    </xf>
    <xf numFmtId="180" fontId="13" fillId="35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5" fillId="0" borderId="26" xfId="0" applyFont="1" applyFill="1" applyBorder="1" applyAlignment="1">
      <alignment vertical="top" wrapText="1"/>
    </xf>
    <xf numFmtId="0" fontId="18" fillId="0" borderId="24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0" fontId="66" fillId="6" borderId="32" xfId="0" applyFont="1" applyFill="1" applyBorder="1" applyAlignment="1">
      <alignment horizontal="center" vertical="center" wrapText="1"/>
    </xf>
    <xf numFmtId="0" fontId="66" fillId="6" borderId="12" xfId="0" applyFont="1" applyFill="1" applyBorder="1" applyAlignment="1">
      <alignment horizontal="center" vertical="center" wrapText="1"/>
    </xf>
    <xf numFmtId="0" fontId="66" fillId="6" borderId="19" xfId="0" applyFont="1" applyFill="1" applyBorder="1" applyAlignment="1">
      <alignment horizontal="center" vertical="center" wrapText="1"/>
    </xf>
    <xf numFmtId="0" fontId="66" fillId="6" borderId="33" xfId="0" applyFont="1" applyFill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49" fontId="18" fillId="0" borderId="35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67" fillId="3" borderId="22" xfId="0" applyFont="1" applyFill="1" applyBorder="1" applyAlignment="1">
      <alignment horizontal="center" vertical="center"/>
    </xf>
    <xf numFmtId="0" fontId="67" fillId="3" borderId="31" xfId="0" applyFont="1" applyFill="1" applyBorder="1" applyAlignment="1">
      <alignment horizontal="center" vertical="center"/>
    </xf>
    <xf numFmtId="2" fontId="21" fillId="36" borderId="31" xfId="0" applyNumberFormat="1" applyFont="1" applyFill="1" applyBorder="1" applyAlignment="1">
      <alignment horizontal="center" vertical="center"/>
    </xf>
    <xf numFmtId="2" fontId="18" fillId="0" borderId="35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2" fontId="15" fillId="34" borderId="28" xfId="0" applyNumberFormat="1" applyFont="1" applyFill="1" applyBorder="1" applyAlignment="1">
      <alignment horizontal="center" vertical="center" wrapText="1"/>
    </xf>
    <xf numFmtId="2" fontId="15" fillId="0" borderId="28" xfId="0" applyNumberFormat="1" applyFont="1" applyFill="1" applyBorder="1" applyAlignment="1">
      <alignment horizontal="center" vertical="center" wrapText="1"/>
    </xf>
    <xf numFmtId="2" fontId="15" fillId="0" borderId="36" xfId="0" applyNumberFormat="1" applyFont="1" applyFill="1" applyBorder="1" applyAlignment="1">
      <alignment horizontal="center" vertical="center"/>
    </xf>
    <xf numFmtId="2" fontId="15" fillId="0" borderId="28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34" borderId="28" xfId="0" applyNumberFormat="1" applyFont="1" applyFill="1" applyBorder="1" applyAlignment="1">
      <alignment horizontal="center" vertical="center"/>
    </xf>
    <xf numFmtId="2" fontId="15" fillId="0" borderId="37" xfId="0" applyNumberFormat="1" applyFont="1" applyFill="1" applyBorder="1" applyAlignment="1">
      <alignment horizontal="center" vertical="center"/>
    </xf>
    <xf numFmtId="2" fontId="15" fillId="0" borderId="30" xfId="0" applyNumberFormat="1" applyFont="1" applyFill="1" applyBorder="1" applyAlignment="1">
      <alignment horizontal="center" vertical="center"/>
    </xf>
    <xf numFmtId="2" fontId="15" fillId="34" borderId="37" xfId="0" applyNumberFormat="1" applyFont="1" applyFill="1" applyBorder="1" applyAlignment="1">
      <alignment horizontal="center" vertical="center"/>
    </xf>
    <xf numFmtId="2" fontId="14" fillId="0" borderId="38" xfId="0" applyNumberFormat="1" applyFont="1" applyFill="1" applyBorder="1" applyAlignment="1">
      <alignment horizontal="center" vertical="center"/>
    </xf>
    <xf numFmtId="2" fontId="64" fillId="0" borderId="12" xfId="0" applyNumberFormat="1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vertical="center" wrapText="1"/>
    </xf>
    <xf numFmtId="2" fontId="14" fillId="0" borderId="0" xfId="0" applyNumberFormat="1" applyFont="1" applyFill="1" applyBorder="1" applyAlignment="1">
      <alignment vertical="center"/>
    </xf>
    <xf numFmtId="2" fontId="23" fillId="0" borderId="0" xfId="0" applyNumberFormat="1" applyFont="1" applyFill="1" applyAlignment="1">
      <alignment vertical="center"/>
    </xf>
    <xf numFmtId="1" fontId="21" fillId="36" borderId="31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Alignment="1">
      <alignment vertical="center"/>
    </xf>
    <xf numFmtId="1" fontId="18" fillId="0" borderId="35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1" fontId="15" fillId="0" borderId="36" xfId="0" applyNumberFormat="1" applyFont="1" applyFill="1" applyBorder="1" applyAlignment="1">
      <alignment horizontal="center" vertical="center"/>
    </xf>
    <xf numFmtId="1" fontId="15" fillId="0" borderId="37" xfId="0" applyNumberFormat="1" applyFont="1" applyFill="1" applyBorder="1" applyAlignment="1">
      <alignment horizontal="center" vertical="center"/>
    </xf>
    <xf numFmtId="1" fontId="14" fillId="0" borderId="38" xfId="0" applyNumberFormat="1" applyFont="1" applyFill="1" applyBorder="1" applyAlignment="1">
      <alignment horizontal="center" vertical="center"/>
    </xf>
    <xf numFmtId="1" fontId="64" fillId="0" borderId="12" xfId="0" applyNumberFormat="1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vertical="center" wrapText="1"/>
    </xf>
    <xf numFmtId="1" fontId="14" fillId="0" borderId="0" xfId="0" applyNumberFormat="1" applyFont="1" applyFill="1" applyBorder="1" applyAlignment="1">
      <alignment vertical="center"/>
    </xf>
    <xf numFmtId="1" fontId="23" fillId="0" borderId="0" xfId="0" applyNumberFormat="1" applyFont="1" applyFill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5"/>
  <sheetViews>
    <sheetView tabSelected="1" zoomScale="140" zoomScaleNormal="140" zoomScalePageLayoutView="0" workbookViewId="0" topLeftCell="A1">
      <selection activeCell="Q4" sqref="Q4"/>
    </sheetView>
  </sheetViews>
  <sheetFormatPr defaultColWidth="9.00390625" defaultRowHeight="12.75"/>
  <cols>
    <col min="1" max="1" width="3.25390625" style="2" customWidth="1"/>
    <col min="2" max="2" width="44.25390625" style="30" customWidth="1"/>
    <col min="3" max="3" width="8.25390625" style="31" customWidth="1"/>
    <col min="4" max="4" width="11.625" style="31" customWidth="1"/>
    <col min="5" max="5" width="17.125" style="14" customWidth="1"/>
    <col min="6" max="6" width="7.375" style="111" customWidth="1"/>
    <col min="7" max="7" width="5.75390625" style="43" customWidth="1"/>
    <col min="8" max="8" width="1.37890625" style="19" customWidth="1"/>
    <col min="9" max="9" width="2.00390625" style="2" customWidth="1"/>
    <col min="10" max="10" width="0" style="8" hidden="1" customWidth="1"/>
    <col min="11" max="11" width="21.625" style="8" hidden="1" customWidth="1"/>
    <col min="12" max="12" width="6.875" style="46" customWidth="1"/>
    <col min="13" max="13" width="9.125" style="50" customWidth="1"/>
    <col min="14" max="14" width="7.375" style="123" customWidth="1"/>
    <col min="15" max="16384" width="9.125" style="2" customWidth="1"/>
  </cols>
  <sheetData>
    <row r="1" spans="2:14" ht="24.75" customHeight="1" thickBot="1">
      <c r="B1" s="71" t="s">
        <v>61</v>
      </c>
      <c r="C1" s="85" t="s">
        <v>21</v>
      </c>
      <c r="D1" s="85"/>
      <c r="F1" s="94"/>
      <c r="G1" s="81" t="s">
        <v>70</v>
      </c>
      <c r="H1" s="82"/>
      <c r="I1" s="1"/>
      <c r="N1" s="112"/>
    </row>
    <row r="2" spans="2:14" ht="23.25" customHeight="1" thickBot="1">
      <c r="B2" s="92"/>
      <c r="C2" s="93"/>
      <c r="D2" s="93"/>
      <c r="E2" s="93"/>
      <c r="F2" s="93"/>
      <c r="G2" s="83"/>
      <c r="H2" s="84"/>
      <c r="I2" s="1"/>
      <c r="N2" s="113"/>
    </row>
    <row r="3" spans="2:14" ht="33" customHeight="1">
      <c r="B3" s="86" t="s">
        <v>4</v>
      </c>
      <c r="C3" s="88" t="s">
        <v>22</v>
      </c>
      <c r="D3" s="88" t="s">
        <v>30</v>
      </c>
      <c r="E3" s="90" t="s">
        <v>23</v>
      </c>
      <c r="F3" s="95" t="s">
        <v>239</v>
      </c>
      <c r="G3" s="79" t="s">
        <v>65</v>
      </c>
      <c r="H3" s="12"/>
      <c r="I3" s="4"/>
      <c r="J3" s="9" t="s">
        <v>44</v>
      </c>
      <c r="K3" s="10" t="s">
        <v>45</v>
      </c>
      <c r="L3" s="48" t="s">
        <v>76</v>
      </c>
      <c r="M3" s="51" t="s">
        <v>77</v>
      </c>
      <c r="N3" s="114" t="s">
        <v>240</v>
      </c>
    </row>
    <row r="4" spans="2:14" ht="15" customHeight="1">
      <c r="B4" s="87"/>
      <c r="C4" s="89"/>
      <c r="D4" s="89"/>
      <c r="E4" s="91"/>
      <c r="F4" s="96"/>
      <c r="G4" s="80"/>
      <c r="H4" s="33"/>
      <c r="I4" s="4"/>
      <c r="J4" s="3"/>
      <c r="K4" s="3"/>
      <c r="M4" s="52"/>
      <c r="N4" s="115"/>
    </row>
    <row r="5" spans="2:14" ht="15.75" customHeight="1">
      <c r="B5" s="61" t="s">
        <v>132</v>
      </c>
      <c r="C5" s="19"/>
      <c r="D5" s="19"/>
      <c r="E5" s="32"/>
      <c r="F5" s="97"/>
      <c r="G5" s="39"/>
      <c r="H5" s="33"/>
      <c r="I5" s="4"/>
      <c r="J5" s="3"/>
      <c r="K5" s="3"/>
      <c r="M5" s="52"/>
      <c r="N5" s="116"/>
    </row>
    <row r="6" spans="2:14" s="4" customFormat="1" ht="12" customHeight="1">
      <c r="B6" s="62" t="s">
        <v>233</v>
      </c>
      <c r="C6" s="38" t="s">
        <v>234</v>
      </c>
      <c r="D6" s="16" t="s">
        <v>235</v>
      </c>
      <c r="E6" s="17" t="s">
        <v>173</v>
      </c>
      <c r="F6" s="98">
        <v>3900</v>
      </c>
      <c r="G6" s="39"/>
      <c r="H6" s="33"/>
      <c r="J6" s="3"/>
      <c r="K6" s="3"/>
      <c r="L6" s="47">
        <v>0.2</v>
      </c>
      <c r="M6" s="66">
        <f>G6*L6</f>
        <v>0</v>
      </c>
      <c r="N6" s="117">
        <v>20</v>
      </c>
    </row>
    <row r="7" spans="2:14" s="4" customFormat="1" ht="12" customHeight="1">
      <c r="B7" s="62" t="s">
        <v>176</v>
      </c>
      <c r="C7" s="38" t="s">
        <v>177</v>
      </c>
      <c r="D7" s="16" t="s">
        <v>178</v>
      </c>
      <c r="E7" s="17" t="s">
        <v>179</v>
      </c>
      <c r="F7" s="99">
        <v>2390</v>
      </c>
      <c r="G7" s="39"/>
      <c r="H7" s="33"/>
      <c r="J7" s="3"/>
      <c r="K7" s="3"/>
      <c r="L7" s="47">
        <v>0.16</v>
      </c>
      <c r="M7" s="66">
        <f>G7*L7</f>
        <v>0</v>
      </c>
      <c r="N7" s="117">
        <v>20</v>
      </c>
    </row>
    <row r="8" spans="2:14" s="4" customFormat="1" ht="12" customHeight="1">
      <c r="B8" s="62" t="s">
        <v>170</v>
      </c>
      <c r="C8" s="38" t="s">
        <v>171</v>
      </c>
      <c r="D8" s="16" t="s">
        <v>175</v>
      </c>
      <c r="E8" s="17" t="s">
        <v>173</v>
      </c>
      <c r="F8" s="98">
        <v>2690</v>
      </c>
      <c r="G8" s="39"/>
      <c r="H8" s="33"/>
      <c r="J8" s="3"/>
      <c r="K8" s="3"/>
      <c r="L8" s="47">
        <v>0.16</v>
      </c>
      <c r="M8" s="66">
        <f>G8*L8</f>
        <v>0</v>
      </c>
      <c r="N8" s="117">
        <v>20</v>
      </c>
    </row>
    <row r="9" spans="2:14" s="4" customFormat="1" ht="12" customHeight="1">
      <c r="B9" s="62" t="s">
        <v>191</v>
      </c>
      <c r="C9" s="38" t="s">
        <v>192</v>
      </c>
      <c r="D9" s="16" t="s">
        <v>194</v>
      </c>
      <c r="E9" s="17" t="s">
        <v>173</v>
      </c>
      <c r="F9" s="98">
        <v>3800</v>
      </c>
      <c r="G9" s="39"/>
      <c r="H9" s="33"/>
      <c r="J9" s="3"/>
      <c r="K9" s="3"/>
      <c r="L9" s="47">
        <v>0.2</v>
      </c>
      <c r="M9" s="66">
        <f>G9*L9</f>
        <v>0</v>
      </c>
      <c r="N9" s="117">
        <v>20</v>
      </c>
    </row>
    <row r="10" spans="2:14" s="4" customFormat="1" ht="12" customHeight="1">
      <c r="B10" s="62" t="s">
        <v>201</v>
      </c>
      <c r="C10" s="38" t="s">
        <v>193</v>
      </c>
      <c r="D10" s="16" t="s">
        <v>195</v>
      </c>
      <c r="E10" s="17" t="s">
        <v>79</v>
      </c>
      <c r="F10" s="98">
        <v>730</v>
      </c>
      <c r="G10" s="39"/>
      <c r="H10" s="33"/>
      <c r="J10" s="3"/>
      <c r="K10" s="3"/>
      <c r="L10" s="47">
        <v>0.03</v>
      </c>
      <c r="M10" s="66">
        <f>G10*L10</f>
        <v>0</v>
      </c>
      <c r="N10" s="117">
        <v>20</v>
      </c>
    </row>
    <row r="11" spans="2:14" s="4" customFormat="1" ht="12" customHeight="1">
      <c r="B11" s="62" t="s">
        <v>168</v>
      </c>
      <c r="C11" s="38" t="s">
        <v>169</v>
      </c>
      <c r="D11" s="16" t="s">
        <v>174</v>
      </c>
      <c r="E11" s="17" t="s">
        <v>172</v>
      </c>
      <c r="F11" s="99">
        <v>690</v>
      </c>
      <c r="G11" s="39"/>
      <c r="H11" s="33"/>
      <c r="J11" s="3"/>
      <c r="K11" s="3"/>
      <c r="L11" s="47">
        <v>0.03</v>
      </c>
      <c r="M11" s="66">
        <f>G11*L11</f>
        <v>0</v>
      </c>
      <c r="N11" s="117">
        <v>20</v>
      </c>
    </row>
    <row r="12" spans="2:14" s="4" customFormat="1" ht="12" customHeight="1">
      <c r="B12" s="62" t="s">
        <v>137</v>
      </c>
      <c r="C12" s="38" t="s">
        <v>138</v>
      </c>
      <c r="D12" s="16" t="s">
        <v>139</v>
      </c>
      <c r="E12" s="17" t="s">
        <v>16</v>
      </c>
      <c r="F12" s="99">
        <v>2640</v>
      </c>
      <c r="G12" s="39"/>
      <c r="H12" s="33"/>
      <c r="J12" s="3"/>
      <c r="K12" s="3"/>
      <c r="L12" s="47">
        <v>0.15</v>
      </c>
      <c r="M12" s="66">
        <f>G12*L12</f>
        <v>0</v>
      </c>
      <c r="N12" s="117">
        <v>20</v>
      </c>
    </row>
    <row r="13" spans="2:14" ht="12" customHeight="1">
      <c r="B13" s="62" t="s">
        <v>87</v>
      </c>
      <c r="C13" s="38" t="s">
        <v>88</v>
      </c>
      <c r="D13" s="16" t="s">
        <v>89</v>
      </c>
      <c r="E13" s="17" t="s">
        <v>79</v>
      </c>
      <c r="F13" s="100">
        <v>690</v>
      </c>
      <c r="G13" s="40"/>
      <c r="I13" s="4"/>
      <c r="J13" s="3">
        <f>G13*0.02</f>
        <v>0</v>
      </c>
      <c r="K13" s="3">
        <v>50</v>
      </c>
      <c r="L13" s="46">
        <v>0.04</v>
      </c>
      <c r="M13" s="52">
        <f>G13*L13</f>
        <v>0</v>
      </c>
      <c r="N13" s="117">
        <v>20</v>
      </c>
    </row>
    <row r="14" spans="2:14" ht="12" customHeight="1">
      <c r="B14" s="62" t="s">
        <v>134</v>
      </c>
      <c r="C14" s="38" t="s">
        <v>135</v>
      </c>
      <c r="D14" s="16" t="s">
        <v>136</v>
      </c>
      <c r="E14" s="17" t="s">
        <v>16</v>
      </c>
      <c r="F14" s="100">
        <v>3400</v>
      </c>
      <c r="G14" s="41"/>
      <c r="I14" s="4"/>
      <c r="J14" s="3"/>
      <c r="K14" s="3"/>
      <c r="L14" s="46">
        <v>0.15</v>
      </c>
      <c r="M14" s="52">
        <f>G14*L14</f>
        <v>0</v>
      </c>
      <c r="N14" s="117">
        <v>20</v>
      </c>
    </row>
    <row r="15" spans="2:14" ht="12" customHeight="1">
      <c r="B15" s="62" t="s">
        <v>227</v>
      </c>
      <c r="C15" s="38" t="s">
        <v>228</v>
      </c>
      <c r="D15" s="16" t="s">
        <v>229</v>
      </c>
      <c r="E15" s="17" t="s">
        <v>14</v>
      </c>
      <c r="F15" s="100">
        <v>1350</v>
      </c>
      <c r="G15" s="41"/>
      <c r="I15" s="4"/>
      <c r="J15" s="3"/>
      <c r="K15" s="3"/>
      <c r="L15" s="46">
        <v>0.05</v>
      </c>
      <c r="M15" s="66">
        <f>G15*L15</f>
        <v>0</v>
      </c>
      <c r="N15" s="117">
        <v>20</v>
      </c>
    </row>
    <row r="16" spans="2:14" s="4" customFormat="1" ht="12" customHeight="1">
      <c r="B16" s="37" t="s">
        <v>57</v>
      </c>
      <c r="C16" s="38" t="s">
        <v>58</v>
      </c>
      <c r="D16" s="16" t="s">
        <v>59</v>
      </c>
      <c r="E16" s="17" t="s">
        <v>13</v>
      </c>
      <c r="F16" s="99">
        <v>1100</v>
      </c>
      <c r="G16" s="39"/>
      <c r="H16" s="33"/>
      <c r="J16" s="3"/>
      <c r="K16" s="3"/>
      <c r="L16" s="46">
        <v>0.125</v>
      </c>
      <c r="M16" s="52">
        <f>G16*L16</f>
        <v>0</v>
      </c>
      <c r="N16" s="117">
        <v>20</v>
      </c>
    </row>
    <row r="17" spans="2:14" s="4" customFormat="1" ht="12" customHeight="1">
      <c r="B17" s="37" t="s">
        <v>54</v>
      </c>
      <c r="C17" s="38" t="s">
        <v>55</v>
      </c>
      <c r="D17" s="16" t="s">
        <v>56</v>
      </c>
      <c r="E17" s="15" t="s">
        <v>14</v>
      </c>
      <c r="F17" s="99">
        <v>1100</v>
      </c>
      <c r="G17" s="39"/>
      <c r="H17" s="33"/>
      <c r="J17" s="3"/>
      <c r="K17" s="3"/>
      <c r="L17" s="46">
        <v>0.125</v>
      </c>
      <c r="M17" s="52">
        <f>G17*L17</f>
        <v>0</v>
      </c>
      <c r="N17" s="117">
        <v>20</v>
      </c>
    </row>
    <row r="18" spans="2:14" ht="12" customHeight="1">
      <c r="B18" s="34" t="s">
        <v>51</v>
      </c>
      <c r="C18" s="11" t="s">
        <v>52</v>
      </c>
      <c r="D18" s="16" t="s">
        <v>53</v>
      </c>
      <c r="E18" s="17" t="s">
        <v>24</v>
      </c>
      <c r="F18" s="99">
        <v>1100</v>
      </c>
      <c r="G18" s="39"/>
      <c r="H18" s="33"/>
      <c r="I18" s="4"/>
      <c r="J18" s="3"/>
      <c r="K18" s="3"/>
      <c r="L18" s="46">
        <v>0.125</v>
      </c>
      <c r="M18" s="52">
        <f>G18*L18</f>
        <v>0</v>
      </c>
      <c r="N18" s="117">
        <v>20</v>
      </c>
    </row>
    <row r="19" spans="2:14" ht="12" customHeight="1">
      <c r="B19" s="34" t="s">
        <v>46</v>
      </c>
      <c r="C19" s="11" t="s">
        <v>47</v>
      </c>
      <c r="D19" s="16" t="s">
        <v>48</v>
      </c>
      <c r="E19" s="17" t="s">
        <v>16</v>
      </c>
      <c r="F19" s="99">
        <v>570</v>
      </c>
      <c r="G19" s="39"/>
      <c r="H19" s="33"/>
      <c r="I19" s="4"/>
      <c r="J19" s="3"/>
      <c r="K19" s="3"/>
      <c r="L19" s="46">
        <v>0.04</v>
      </c>
      <c r="M19" s="52">
        <f>G19*L19</f>
        <v>0</v>
      </c>
      <c r="N19" s="117">
        <v>20</v>
      </c>
    </row>
    <row r="20" spans="2:14" ht="12" customHeight="1">
      <c r="B20" s="34" t="s">
        <v>62</v>
      </c>
      <c r="C20" s="11" t="s">
        <v>42</v>
      </c>
      <c r="D20" s="16" t="s">
        <v>43</v>
      </c>
      <c r="E20" s="17" t="s">
        <v>13</v>
      </c>
      <c r="F20" s="99">
        <v>1490</v>
      </c>
      <c r="G20" s="39"/>
      <c r="H20" s="33"/>
      <c r="I20" s="4"/>
      <c r="J20" s="3">
        <f>G20*0.0238</f>
        <v>0</v>
      </c>
      <c r="K20" s="3">
        <v>42</v>
      </c>
      <c r="L20" s="46">
        <v>0.125</v>
      </c>
      <c r="M20" s="52">
        <f>G20*L20</f>
        <v>0</v>
      </c>
      <c r="N20" s="117">
        <v>20</v>
      </c>
    </row>
    <row r="21" spans="2:14" ht="12" customHeight="1">
      <c r="B21" s="34" t="s">
        <v>67</v>
      </c>
      <c r="C21" s="11" t="s">
        <v>68</v>
      </c>
      <c r="D21" s="16" t="s">
        <v>69</v>
      </c>
      <c r="E21" s="17" t="s">
        <v>79</v>
      </c>
      <c r="F21" s="99">
        <v>190</v>
      </c>
      <c r="G21" s="39"/>
      <c r="H21" s="33"/>
      <c r="I21" s="4"/>
      <c r="J21" s="3"/>
      <c r="K21" s="3"/>
      <c r="L21" s="46">
        <v>0.01</v>
      </c>
      <c r="M21" s="52">
        <f>G21*L21</f>
        <v>0</v>
      </c>
      <c r="N21" s="117">
        <v>20</v>
      </c>
    </row>
    <row r="22" spans="2:14" ht="12" customHeight="1">
      <c r="B22" s="34" t="s">
        <v>15</v>
      </c>
      <c r="C22" s="11" t="s">
        <v>10</v>
      </c>
      <c r="D22" s="16" t="s">
        <v>31</v>
      </c>
      <c r="E22" s="15" t="s">
        <v>14</v>
      </c>
      <c r="F22" s="101">
        <v>570</v>
      </c>
      <c r="G22" s="40"/>
      <c r="I22" s="4"/>
      <c r="J22" s="3">
        <f>G22*0.02</f>
        <v>0</v>
      </c>
      <c r="K22" s="3">
        <v>50</v>
      </c>
      <c r="L22" s="46">
        <v>0.04</v>
      </c>
      <c r="M22" s="52">
        <f>G22*L22</f>
        <v>0</v>
      </c>
      <c r="N22" s="117">
        <v>20</v>
      </c>
    </row>
    <row r="23" spans="2:14" ht="12" customHeight="1">
      <c r="B23" s="34" t="s">
        <v>17</v>
      </c>
      <c r="C23" s="11" t="s">
        <v>9</v>
      </c>
      <c r="D23" s="16" t="s">
        <v>32</v>
      </c>
      <c r="E23" s="17" t="s">
        <v>24</v>
      </c>
      <c r="F23" s="101">
        <v>830</v>
      </c>
      <c r="G23" s="40"/>
      <c r="I23" s="4"/>
      <c r="J23" s="3">
        <f>G23*0.02</f>
        <v>0</v>
      </c>
      <c r="K23" s="3">
        <v>50</v>
      </c>
      <c r="L23" s="46">
        <v>0.0625</v>
      </c>
      <c r="M23" s="52">
        <f>G23*L23</f>
        <v>0</v>
      </c>
      <c r="N23" s="117">
        <v>20</v>
      </c>
    </row>
    <row r="24" spans="2:14" ht="12" customHeight="1">
      <c r="B24" s="34" t="s">
        <v>18</v>
      </c>
      <c r="C24" s="11" t="s">
        <v>0</v>
      </c>
      <c r="D24" s="16" t="s">
        <v>33</v>
      </c>
      <c r="E24" s="17" t="s">
        <v>14</v>
      </c>
      <c r="F24" s="101">
        <v>990</v>
      </c>
      <c r="G24" s="40"/>
      <c r="I24" s="4"/>
      <c r="J24" s="3">
        <f>G24*0.02</f>
        <v>0</v>
      </c>
      <c r="K24" s="3">
        <v>50</v>
      </c>
      <c r="L24" s="46">
        <v>0.0625</v>
      </c>
      <c r="M24" s="52">
        <f>G24*L24</f>
        <v>0</v>
      </c>
      <c r="N24" s="117">
        <v>20</v>
      </c>
    </row>
    <row r="25" spans="2:14" ht="12" customHeight="1">
      <c r="B25" s="35" t="s">
        <v>25</v>
      </c>
      <c r="C25" s="11" t="s">
        <v>2</v>
      </c>
      <c r="D25" s="16" t="s">
        <v>34</v>
      </c>
      <c r="E25" s="17" t="s">
        <v>79</v>
      </c>
      <c r="F25" s="101">
        <v>690</v>
      </c>
      <c r="G25" s="40"/>
      <c r="I25" s="4"/>
      <c r="J25" s="3">
        <f>G25*0.01</f>
        <v>0</v>
      </c>
      <c r="K25" s="3">
        <v>100</v>
      </c>
      <c r="L25" s="46">
        <v>0.04</v>
      </c>
      <c r="M25" s="52">
        <f>G25*L25</f>
        <v>0</v>
      </c>
      <c r="N25" s="117">
        <v>20</v>
      </c>
    </row>
    <row r="26" spans="2:14" ht="12" customHeight="1">
      <c r="B26" s="35" t="s">
        <v>26</v>
      </c>
      <c r="C26" s="11" t="s">
        <v>3</v>
      </c>
      <c r="D26" s="16" t="s">
        <v>35</v>
      </c>
      <c r="E26" s="17" t="s">
        <v>79</v>
      </c>
      <c r="F26" s="101">
        <v>690</v>
      </c>
      <c r="G26" s="40"/>
      <c r="I26" s="4"/>
      <c r="J26" s="3">
        <f>G26*0.01</f>
        <v>0</v>
      </c>
      <c r="K26" s="3">
        <v>100</v>
      </c>
      <c r="L26" s="46">
        <v>0.04</v>
      </c>
      <c r="M26" s="52">
        <f>G26*L26</f>
        <v>0</v>
      </c>
      <c r="N26" s="117">
        <v>20</v>
      </c>
    </row>
    <row r="27" spans="2:14" ht="12" customHeight="1">
      <c r="B27" s="35" t="s">
        <v>202</v>
      </c>
      <c r="C27" s="11" t="s">
        <v>203</v>
      </c>
      <c r="D27" s="16" t="s">
        <v>204</v>
      </c>
      <c r="E27" s="17" t="s">
        <v>200</v>
      </c>
      <c r="F27" s="101">
        <v>250</v>
      </c>
      <c r="G27" s="41"/>
      <c r="I27" s="4"/>
      <c r="J27" s="3"/>
      <c r="K27" s="3"/>
      <c r="L27" s="46">
        <v>0.01</v>
      </c>
      <c r="M27" s="66">
        <f>G27*L27</f>
        <v>0</v>
      </c>
      <c r="N27" s="117">
        <v>20</v>
      </c>
    </row>
    <row r="28" spans="2:14" ht="12" customHeight="1">
      <c r="B28" s="35" t="s">
        <v>60</v>
      </c>
      <c r="C28" s="11" t="s">
        <v>12</v>
      </c>
      <c r="D28" s="16" t="s">
        <v>36</v>
      </c>
      <c r="E28" s="17" t="s">
        <v>14</v>
      </c>
      <c r="F28" s="102">
        <v>2490</v>
      </c>
      <c r="G28" s="41"/>
      <c r="I28" s="4"/>
      <c r="J28" s="3">
        <f>G28*0.0526</f>
        <v>0</v>
      </c>
      <c r="K28" s="3">
        <v>19</v>
      </c>
      <c r="L28" s="46">
        <v>0.2</v>
      </c>
      <c r="M28" s="52">
        <f>G28*L28</f>
        <v>0</v>
      </c>
      <c r="N28" s="117">
        <v>20</v>
      </c>
    </row>
    <row r="29" spans="2:14" ht="12" customHeight="1">
      <c r="B29" s="34" t="s">
        <v>29</v>
      </c>
      <c r="C29" s="11" t="s">
        <v>5</v>
      </c>
      <c r="D29" s="16" t="s">
        <v>37</v>
      </c>
      <c r="E29" s="17" t="s">
        <v>16</v>
      </c>
      <c r="F29" s="100">
        <v>1390</v>
      </c>
      <c r="G29" s="40"/>
      <c r="I29" s="4"/>
      <c r="J29" s="3">
        <f>G29*0.02</f>
        <v>0</v>
      </c>
      <c r="K29" s="3">
        <v>50</v>
      </c>
      <c r="L29" s="46">
        <v>0.0625</v>
      </c>
      <c r="M29" s="52">
        <f>G29*L29</f>
        <v>0</v>
      </c>
      <c r="N29" s="117">
        <v>20</v>
      </c>
    </row>
    <row r="30" spans="2:14" ht="12" customHeight="1">
      <c r="B30" s="34" t="s">
        <v>27</v>
      </c>
      <c r="C30" s="11" t="s">
        <v>8</v>
      </c>
      <c r="D30" s="16" t="s">
        <v>38</v>
      </c>
      <c r="E30" s="17" t="s">
        <v>79</v>
      </c>
      <c r="F30" s="101">
        <v>850</v>
      </c>
      <c r="G30" s="40"/>
      <c r="I30" s="4"/>
      <c r="J30" s="3">
        <f>G30*0.01</f>
        <v>0</v>
      </c>
      <c r="K30" s="3">
        <v>100</v>
      </c>
      <c r="L30" s="46">
        <v>0.04</v>
      </c>
      <c r="M30" s="52">
        <f>G30*L30</f>
        <v>0</v>
      </c>
      <c r="N30" s="117">
        <v>20</v>
      </c>
    </row>
    <row r="31" spans="2:14" ht="12" customHeight="1">
      <c r="B31" s="34" t="s">
        <v>28</v>
      </c>
      <c r="C31" s="11" t="s">
        <v>11</v>
      </c>
      <c r="D31" s="16" t="s">
        <v>39</v>
      </c>
      <c r="E31" s="17" t="s">
        <v>79</v>
      </c>
      <c r="F31" s="101">
        <v>890</v>
      </c>
      <c r="G31" s="40"/>
      <c r="I31" s="4"/>
      <c r="J31" s="3">
        <f>G31*0.01</f>
        <v>0</v>
      </c>
      <c r="K31" s="3">
        <v>100</v>
      </c>
      <c r="L31" s="46">
        <v>0.04</v>
      </c>
      <c r="M31" s="52">
        <f>G31*L31</f>
        <v>0</v>
      </c>
      <c r="N31" s="117">
        <v>20</v>
      </c>
    </row>
    <row r="32" spans="2:14" ht="12" customHeight="1">
      <c r="B32" s="34" t="s">
        <v>73</v>
      </c>
      <c r="C32" s="11" t="s">
        <v>75</v>
      </c>
      <c r="D32" s="16" t="s">
        <v>74</v>
      </c>
      <c r="E32" s="17" t="s">
        <v>79</v>
      </c>
      <c r="F32" s="101">
        <v>990</v>
      </c>
      <c r="G32" s="40"/>
      <c r="I32" s="4"/>
      <c r="J32" s="3">
        <f>G32*0.01</f>
        <v>0</v>
      </c>
      <c r="K32" s="3">
        <v>100</v>
      </c>
      <c r="L32" s="46">
        <v>0.04</v>
      </c>
      <c r="M32" s="52">
        <f>G32*L32</f>
        <v>0</v>
      </c>
      <c r="N32" s="117">
        <v>20</v>
      </c>
    </row>
    <row r="33" spans="2:14" ht="12" customHeight="1">
      <c r="B33" s="34" t="s">
        <v>81</v>
      </c>
      <c r="C33" s="11" t="s">
        <v>82</v>
      </c>
      <c r="D33" s="16" t="s">
        <v>83</v>
      </c>
      <c r="E33" s="17" t="s">
        <v>79</v>
      </c>
      <c r="F33" s="103">
        <v>990</v>
      </c>
      <c r="G33" s="40"/>
      <c r="I33" s="4"/>
      <c r="J33" s="3"/>
      <c r="K33" s="3"/>
      <c r="L33" s="46">
        <v>0.04</v>
      </c>
      <c r="M33" s="52">
        <f>G33*L33</f>
        <v>0</v>
      </c>
      <c r="N33" s="117">
        <v>20</v>
      </c>
    </row>
    <row r="34" spans="2:14" ht="12" customHeight="1">
      <c r="B34" s="34" t="s">
        <v>63</v>
      </c>
      <c r="C34" s="11" t="s">
        <v>20</v>
      </c>
      <c r="D34" s="16" t="s">
        <v>40</v>
      </c>
      <c r="E34" s="17" t="s">
        <v>16</v>
      </c>
      <c r="F34" s="104">
        <v>2890</v>
      </c>
      <c r="G34" s="40"/>
      <c r="I34" s="4"/>
      <c r="J34" s="3">
        <f>G34*0.0526</f>
        <v>0</v>
      </c>
      <c r="K34" s="3">
        <v>19</v>
      </c>
      <c r="L34" s="46">
        <v>0.2</v>
      </c>
      <c r="M34" s="52">
        <f>G34*L34</f>
        <v>0</v>
      </c>
      <c r="N34" s="117">
        <v>20</v>
      </c>
    </row>
    <row r="35" spans="2:14" ht="12" customHeight="1">
      <c r="B35" s="34" t="s">
        <v>64</v>
      </c>
      <c r="C35" s="11" t="s">
        <v>49</v>
      </c>
      <c r="D35" s="16" t="s">
        <v>50</v>
      </c>
      <c r="E35" s="17" t="s">
        <v>16</v>
      </c>
      <c r="F35" s="101">
        <v>1450</v>
      </c>
      <c r="G35" s="40"/>
      <c r="I35" s="4"/>
      <c r="J35" s="3"/>
      <c r="K35" s="3"/>
      <c r="L35" s="46">
        <v>0.0625</v>
      </c>
      <c r="M35" s="52">
        <f>G35*L35</f>
        <v>0</v>
      </c>
      <c r="N35" s="117">
        <v>20</v>
      </c>
    </row>
    <row r="36" spans="2:14" ht="12" customHeight="1">
      <c r="B36" s="34" t="s">
        <v>213</v>
      </c>
      <c r="C36" s="11" t="s">
        <v>71</v>
      </c>
      <c r="D36" s="16" t="s">
        <v>72</v>
      </c>
      <c r="E36" s="17" t="s">
        <v>16</v>
      </c>
      <c r="F36" s="100">
        <v>3550</v>
      </c>
      <c r="G36" s="40"/>
      <c r="I36" s="4"/>
      <c r="J36" s="3"/>
      <c r="K36" s="3"/>
      <c r="L36" s="46">
        <v>0.2</v>
      </c>
      <c r="M36" s="52">
        <f>G36*L36</f>
        <v>0</v>
      </c>
      <c r="N36" s="117">
        <v>20</v>
      </c>
    </row>
    <row r="37" spans="2:14" ht="12" customHeight="1">
      <c r="B37" s="34" t="s">
        <v>84</v>
      </c>
      <c r="C37" s="11" t="s">
        <v>85</v>
      </c>
      <c r="D37" s="16" t="s">
        <v>86</v>
      </c>
      <c r="E37" s="17" t="s">
        <v>24</v>
      </c>
      <c r="F37" s="100">
        <v>2190</v>
      </c>
      <c r="G37" s="40"/>
      <c r="I37" s="4"/>
      <c r="J37" s="3"/>
      <c r="K37" s="3"/>
      <c r="L37" s="47">
        <v>0.15</v>
      </c>
      <c r="M37" s="52">
        <f>G37*L37</f>
        <v>0</v>
      </c>
      <c r="N37" s="117">
        <v>20</v>
      </c>
    </row>
    <row r="38" spans="2:14" ht="12" customHeight="1">
      <c r="B38" s="34" t="s">
        <v>162</v>
      </c>
      <c r="C38" s="11" t="s">
        <v>163</v>
      </c>
      <c r="D38" s="16" t="s">
        <v>164</v>
      </c>
      <c r="E38" s="17" t="s">
        <v>16</v>
      </c>
      <c r="F38" s="100">
        <v>3490</v>
      </c>
      <c r="G38" s="40"/>
      <c r="I38" s="4"/>
      <c r="J38" s="3"/>
      <c r="K38" s="3"/>
      <c r="L38" s="47">
        <v>0.2</v>
      </c>
      <c r="M38" s="66">
        <f>G38*L38</f>
        <v>0</v>
      </c>
      <c r="N38" s="117">
        <v>20</v>
      </c>
    </row>
    <row r="39" spans="2:14" ht="12" customHeight="1">
      <c r="B39" s="34" t="s">
        <v>165</v>
      </c>
      <c r="C39" s="11" t="s">
        <v>166</v>
      </c>
      <c r="D39" s="16" t="s">
        <v>167</v>
      </c>
      <c r="E39" s="17" t="s">
        <v>79</v>
      </c>
      <c r="F39" s="100">
        <v>990</v>
      </c>
      <c r="G39" s="40"/>
      <c r="I39" s="4"/>
      <c r="J39" s="3"/>
      <c r="K39" s="3"/>
      <c r="L39" s="47">
        <v>0.04</v>
      </c>
      <c r="M39" s="66">
        <f>G39*L39</f>
        <v>0</v>
      </c>
      <c r="N39" s="117">
        <v>20</v>
      </c>
    </row>
    <row r="40" spans="2:14" ht="12" customHeight="1">
      <c r="B40" s="34" t="s">
        <v>212</v>
      </c>
      <c r="C40" s="11" t="s">
        <v>142</v>
      </c>
      <c r="D40" s="16" t="s">
        <v>143</v>
      </c>
      <c r="E40" s="17" t="s">
        <v>16</v>
      </c>
      <c r="F40" s="100">
        <v>2790</v>
      </c>
      <c r="G40" s="40"/>
      <c r="I40" s="4"/>
      <c r="J40" s="3"/>
      <c r="K40" s="3"/>
      <c r="L40" s="47">
        <v>0.16</v>
      </c>
      <c r="M40" s="52">
        <f>G40*L40</f>
        <v>0</v>
      </c>
      <c r="N40" s="117">
        <v>20</v>
      </c>
    </row>
    <row r="41" spans="2:14" ht="12" customHeight="1">
      <c r="B41" s="34" t="s">
        <v>198</v>
      </c>
      <c r="C41" s="11" t="s">
        <v>189</v>
      </c>
      <c r="D41" s="16" t="s">
        <v>190</v>
      </c>
      <c r="E41" s="17" t="s">
        <v>79</v>
      </c>
      <c r="F41" s="100">
        <v>1690</v>
      </c>
      <c r="G41" s="40"/>
      <c r="I41" s="4"/>
      <c r="J41" s="3"/>
      <c r="K41" s="3"/>
      <c r="L41" s="46">
        <v>0.0625</v>
      </c>
      <c r="M41" s="66">
        <f>G41*L41</f>
        <v>0</v>
      </c>
      <c r="N41" s="117">
        <v>20</v>
      </c>
    </row>
    <row r="42" spans="2:14" ht="12" customHeight="1">
      <c r="B42" s="34" t="s">
        <v>199</v>
      </c>
      <c r="C42" s="11" t="s">
        <v>196</v>
      </c>
      <c r="D42" s="16" t="s">
        <v>197</v>
      </c>
      <c r="E42" s="17" t="s">
        <v>200</v>
      </c>
      <c r="F42" s="100">
        <v>690</v>
      </c>
      <c r="G42" s="40"/>
      <c r="I42" s="4"/>
      <c r="J42" s="3"/>
      <c r="K42" s="3"/>
      <c r="L42" s="46">
        <v>0.01</v>
      </c>
      <c r="M42" s="66">
        <f>G42*L42</f>
        <v>0</v>
      </c>
      <c r="N42" s="117">
        <v>20</v>
      </c>
    </row>
    <row r="43" spans="2:14" ht="12" customHeight="1">
      <c r="B43" s="34" t="s">
        <v>214</v>
      </c>
      <c r="C43" s="11" t="s">
        <v>215</v>
      </c>
      <c r="D43" s="16" t="s">
        <v>216</v>
      </c>
      <c r="E43" s="17" t="s">
        <v>16</v>
      </c>
      <c r="F43" s="100">
        <v>2790</v>
      </c>
      <c r="G43" s="40"/>
      <c r="I43" s="4"/>
      <c r="J43" s="3"/>
      <c r="K43" s="3"/>
      <c r="L43" s="46">
        <v>0.16</v>
      </c>
      <c r="M43" s="66">
        <f>G43*L43</f>
        <v>0</v>
      </c>
      <c r="N43" s="117">
        <v>20</v>
      </c>
    </row>
    <row r="44" spans="2:14" ht="12" customHeight="1">
      <c r="B44" s="34" t="s">
        <v>224</v>
      </c>
      <c r="C44" s="11" t="s">
        <v>225</v>
      </c>
      <c r="D44" s="16" t="s">
        <v>226</v>
      </c>
      <c r="E44" s="17" t="s">
        <v>16</v>
      </c>
      <c r="F44" s="100">
        <v>3950</v>
      </c>
      <c r="G44" s="40"/>
      <c r="I44" s="4"/>
      <c r="J44" s="3"/>
      <c r="K44" s="3"/>
      <c r="L44" s="46">
        <v>0.2</v>
      </c>
      <c r="M44" s="66">
        <f>G44*L44</f>
        <v>0</v>
      </c>
      <c r="N44" s="117">
        <v>20</v>
      </c>
    </row>
    <row r="45" spans="2:14" ht="12" customHeight="1">
      <c r="B45" s="35" t="s">
        <v>19</v>
      </c>
      <c r="C45" s="11" t="s">
        <v>1</v>
      </c>
      <c r="D45" s="16" t="s">
        <v>41</v>
      </c>
      <c r="E45" s="17" t="s">
        <v>14</v>
      </c>
      <c r="F45" s="101">
        <v>690</v>
      </c>
      <c r="G45" s="40"/>
      <c r="I45" s="4"/>
      <c r="J45" s="3">
        <f>G45*0.02</f>
        <v>0</v>
      </c>
      <c r="K45" s="3">
        <v>50</v>
      </c>
      <c r="L45" s="46">
        <v>0.04</v>
      </c>
      <c r="M45" s="52">
        <f>G45*L45</f>
        <v>0</v>
      </c>
      <c r="N45" s="117">
        <v>20</v>
      </c>
    </row>
    <row r="46" spans="2:14" ht="12" customHeight="1">
      <c r="B46" s="35" t="s">
        <v>230</v>
      </c>
      <c r="C46" s="11" t="s">
        <v>231</v>
      </c>
      <c r="D46" s="16" t="s">
        <v>232</v>
      </c>
      <c r="E46" s="17" t="s">
        <v>14</v>
      </c>
      <c r="F46" s="101">
        <v>1490</v>
      </c>
      <c r="G46" s="40"/>
      <c r="I46" s="4"/>
      <c r="J46" s="3">
        <f>G46*0.02</f>
        <v>0</v>
      </c>
      <c r="K46" s="3">
        <v>50</v>
      </c>
      <c r="L46" s="46">
        <v>0.16</v>
      </c>
      <c r="M46" s="66">
        <f>G46*L46</f>
        <v>0</v>
      </c>
      <c r="N46" s="117">
        <v>20</v>
      </c>
    </row>
    <row r="47" spans="2:14" s="1" customFormat="1" ht="12" customHeight="1">
      <c r="B47" s="35" t="s">
        <v>188</v>
      </c>
      <c r="C47" s="11" t="s">
        <v>186</v>
      </c>
      <c r="D47" s="16" t="s">
        <v>187</v>
      </c>
      <c r="E47" s="17" t="s">
        <v>24</v>
      </c>
      <c r="F47" s="104">
        <v>1170</v>
      </c>
      <c r="G47" s="65"/>
      <c r="H47" s="19"/>
      <c r="I47" s="5"/>
      <c r="J47" s="6"/>
      <c r="K47" s="7"/>
      <c r="L47" s="46">
        <v>0.1</v>
      </c>
      <c r="M47" s="66">
        <f>G47*L47</f>
        <v>0</v>
      </c>
      <c r="N47" s="117">
        <v>20</v>
      </c>
    </row>
    <row r="48" spans="2:14" s="1" customFormat="1" ht="12" customHeight="1">
      <c r="B48" s="54"/>
      <c r="C48" s="11"/>
      <c r="D48" s="16"/>
      <c r="E48" s="17"/>
      <c r="F48" s="104"/>
      <c r="G48" s="65"/>
      <c r="H48" s="19"/>
      <c r="I48" s="5"/>
      <c r="J48" s="6"/>
      <c r="K48" s="7"/>
      <c r="L48" s="46"/>
      <c r="M48" s="66"/>
      <c r="N48" s="117">
        <v>20</v>
      </c>
    </row>
    <row r="49" spans="2:14" s="1" customFormat="1" ht="12" customHeight="1">
      <c r="B49" s="54" t="s">
        <v>149</v>
      </c>
      <c r="C49" s="11" t="s">
        <v>147</v>
      </c>
      <c r="D49" s="16" t="s">
        <v>148</v>
      </c>
      <c r="E49" s="17" t="s">
        <v>16</v>
      </c>
      <c r="F49" s="104">
        <v>1600</v>
      </c>
      <c r="G49" s="65"/>
      <c r="H49" s="19"/>
      <c r="I49" s="5"/>
      <c r="J49" s="6"/>
      <c r="K49" s="7"/>
      <c r="L49" s="46">
        <v>0.15</v>
      </c>
      <c r="M49" s="66">
        <f>G49*L49</f>
        <v>0</v>
      </c>
      <c r="N49" s="117">
        <v>20</v>
      </c>
    </row>
    <row r="50" spans="2:14" s="1" customFormat="1" ht="12" customHeight="1">
      <c r="B50" s="54" t="s">
        <v>150</v>
      </c>
      <c r="C50" s="11" t="s">
        <v>151</v>
      </c>
      <c r="D50" s="16" t="s">
        <v>152</v>
      </c>
      <c r="E50" s="17" t="s">
        <v>16</v>
      </c>
      <c r="F50" s="104">
        <v>1390</v>
      </c>
      <c r="G50" s="65"/>
      <c r="H50" s="19"/>
      <c r="I50" s="5"/>
      <c r="J50" s="6"/>
      <c r="K50" s="7"/>
      <c r="L50" s="46">
        <v>0.0625</v>
      </c>
      <c r="M50" s="66">
        <f>G50*L50</f>
        <v>0</v>
      </c>
      <c r="N50" s="117">
        <v>20</v>
      </c>
    </row>
    <row r="51" spans="2:14" s="1" customFormat="1" ht="12" customHeight="1">
      <c r="B51" s="54" t="s">
        <v>153</v>
      </c>
      <c r="C51" s="11" t="s">
        <v>154</v>
      </c>
      <c r="D51" s="16" t="s">
        <v>155</v>
      </c>
      <c r="E51" s="17" t="s">
        <v>79</v>
      </c>
      <c r="F51" s="104">
        <v>890</v>
      </c>
      <c r="G51" s="65"/>
      <c r="H51" s="19"/>
      <c r="I51" s="5"/>
      <c r="J51" s="6"/>
      <c r="K51" s="7"/>
      <c r="L51" s="46">
        <v>0.04</v>
      </c>
      <c r="M51" s="66">
        <f>G51*L51</f>
        <v>0</v>
      </c>
      <c r="N51" s="117">
        <v>20</v>
      </c>
    </row>
    <row r="52" spans="2:14" s="1" customFormat="1" ht="12" customHeight="1">
      <c r="B52" s="54" t="s">
        <v>156</v>
      </c>
      <c r="C52" s="11" t="s">
        <v>157</v>
      </c>
      <c r="D52" s="16" t="s">
        <v>158</v>
      </c>
      <c r="E52" s="17" t="s">
        <v>79</v>
      </c>
      <c r="F52" s="104">
        <v>990</v>
      </c>
      <c r="G52" s="65"/>
      <c r="H52" s="19"/>
      <c r="I52" s="5"/>
      <c r="J52" s="6"/>
      <c r="K52" s="7"/>
      <c r="L52" s="46">
        <v>0.04</v>
      </c>
      <c r="M52" s="66">
        <f>G52*L52</f>
        <v>0</v>
      </c>
      <c r="N52" s="117">
        <v>20</v>
      </c>
    </row>
    <row r="53" spans="2:14" s="1" customFormat="1" ht="12" customHeight="1">
      <c r="B53" s="54" t="s">
        <v>236</v>
      </c>
      <c r="C53" s="11" t="s">
        <v>237</v>
      </c>
      <c r="D53" s="16" t="s">
        <v>238</v>
      </c>
      <c r="E53" s="17" t="s">
        <v>79</v>
      </c>
      <c r="F53" s="104">
        <v>970</v>
      </c>
      <c r="G53" s="65"/>
      <c r="H53" s="19"/>
      <c r="I53" s="5"/>
      <c r="J53" s="6"/>
      <c r="K53" s="7"/>
      <c r="L53" s="46">
        <v>0.04</v>
      </c>
      <c r="M53" s="66">
        <f>G53*L53</f>
        <v>0</v>
      </c>
      <c r="N53" s="117">
        <v>20</v>
      </c>
    </row>
    <row r="54" spans="2:14" s="1" customFormat="1" ht="12" customHeight="1">
      <c r="B54" s="54" t="s">
        <v>159</v>
      </c>
      <c r="C54" s="11" t="s">
        <v>160</v>
      </c>
      <c r="D54" s="16" t="s">
        <v>161</v>
      </c>
      <c r="E54" s="17" t="s">
        <v>16</v>
      </c>
      <c r="F54" s="104">
        <v>1450</v>
      </c>
      <c r="G54" s="65"/>
      <c r="H54" s="19"/>
      <c r="I54" s="5"/>
      <c r="J54" s="6"/>
      <c r="K54" s="7"/>
      <c r="L54" s="46">
        <v>0.0625</v>
      </c>
      <c r="M54" s="66">
        <f>G54*L54</f>
        <v>0</v>
      </c>
      <c r="N54" s="117">
        <v>20</v>
      </c>
    </row>
    <row r="55" spans="2:14" s="1" customFormat="1" ht="12" customHeight="1">
      <c r="B55" s="54"/>
      <c r="C55" s="55"/>
      <c r="D55" s="16"/>
      <c r="E55" s="57"/>
      <c r="F55" s="104"/>
      <c r="G55" s="65"/>
      <c r="H55" s="19"/>
      <c r="I55" s="5"/>
      <c r="J55" s="6"/>
      <c r="K55" s="7"/>
      <c r="L55" s="46"/>
      <c r="M55" s="66"/>
      <c r="N55" s="117">
        <v>20</v>
      </c>
    </row>
    <row r="56" spans="2:14" s="1" customFormat="1" ht="15.75" customHeight="1">
      <c r="B56" s="67" t="s">
        <v>133</v>
      </c>
      <c r="C56" s="68"/>
      <c r="D56" s="69"/>
      <c r="E56" s="70"/>
      <c r="F56" s="105"/>
      <c r="G56" s="58"/>
      <c r="H56" s="19"/>
      <c r="I56" s="5"/>
      <c r="J56" s="6"/>
      <c r="K56" s="7"/>
      <c r="L56" s="46"/>
      <c r="M56" s="52">
        <f>G56*L56</f>
        <v>0</v>
      </c>
      <c r="N56" s="117">
        <v>20</v>
      </c>
    </row>
    <row r="57" spans="2:14" s="1" customFormat="1" ht="12" customHeight="1">
      <c r="B57" s="59" t="s">
        <v>90</v>
      </c>
      <c r="C57" s="11" t="s">
        <v>91</v>
      </c>
      <c r="D57" s="16" t="s">
        <v>92</v>
      </c>
      <c r="E57" s="16" t="s">
        <v>140</v>
      </c>
      <c r="F57" s="106">
        <v>980</v>
      </c>
      <c r="G57" s="58"/>
      <c r="H57" s="19"/>
      <c r="I57" s="5"/>
      <c r="J57" s="6"/>
      <c r="K57" s="7"/>
      <c r="L57" s="46"/>
      <c r="M57" s="52">
        <f>G57*L57</f>
        <v>0</v>
      </c>
      <c r="N57" s="117">
        <v>20</v>
      </c>
    </row>
    <row r="58" spans="2:14" s="1" customFormat="1" ht="12" customHeight="1">
      <c r="B58" s="59" t="s">
        <v>93</v>
      </c>
      <c r="C58" s="11" t="s">
        <v>94</v>
      </c>
      <c r="D58" s="16" t="s">
        <v>95</v>
      </c>
      <c r="E58" s="16" t="s">
        <v>140</v>
      </c>
      <c r="F58" s="106">
        <v>1790</v>
      </c>
      <c r="G58" s="58"/>
      <c r="H58" s="19"/>
      <c r="I58" s="5"/>
      <c r="J58" s="6"/>
      <c r="K58" s="7"/>
      <c r="L58" s="46"/>
      <c r="M58" s="52">
        <f>G58*L58</f>
        <v>0</v>
      </c>
      <c r="N58" s="117">
        <v>20</v>
      </c>
    </row>
    <row r="59" spans="2:14" s="1" customFormat="1" ht="12" customHeight="1">
      <c r="B59" s="59" t="s">
        <v>96</v>
      </c>
      <c r="C59" s="11" t="s">
        <v>97</v>
      </c>
      <c r="D59" s="16" t="s">
        <v>98</v>
      </c>
      <c r="E59" s="16" t="s">
        <v>140</v>
      </c>
      <c r="F59" s="106">
        <v>1370</v>
      </c>
      <c r="G59" s="58"/>
      <c r="H59" s="19"/>
      <c r="I59" s="5"/>
      <c r="J59" s="6"/>
      <c r="K59" s="7"/>
      <c r="L59" s="46"/>
      <c r="M59" s="52">
        <f>G59*L59</f>
        <v>0</v>
      </c>
      <c r="N59" s="117">
        <v>20</v>
      </c>
    </row>
    <row r="60" spans="2:14" s="1" customFormat="1" ht="12" customHeight="1">
      <c r="B60" s="63" t="s">
        <v>99</v>
      </c>
      <c r="C60" s="11" t="s">
        <v>100</v>
      </c>
      <c r="D60" s="16" t="s">
        <v>101</v>
      </c>
      <c r="E60" s="16" t="s">
        <v>140</v>
      </c>
      <c r="F60" s="106">
        <v>1090</v>
      </c>
      <c r="G60" s="58"/>
      <c r="H60" s="19"/>
      <c r="I60" s="5"/>
      <c r="J60" s="6"/>
      <c r="K60" s="7"/>
      <c r="L60" s="46"/>
      <c r="M60" s="52">
        <f>G60*L60</f>
        <v>0</v>
      </c>
      <c r="N60" s="117">
        <v>20</v>
      </c>
    </row>
    <row r="61" spans="2:14" s="1" customFormat="1" ht="12" customHeight="1">
      <c r="B61" s="59" t="s">
        <v>102</v>
      </c>
      <c r="C61" s="11" t="s">
        <v>103</v>
      </c>
      <c r="D61" s="16" t="s">
        <v>104</v>
      </c>
      <c r="E61" s="16" t="s">
        <v>140</v>
      </c>
      <c r="F61" s="106">
        <v>590</v>
      </c>
      <c r="G61" s="58"/>
      <c r="H61" s="19"/>
      <c r="I61" s="5"/>
      <c r="J61" s="6"/>
      <c r="K61" s="7"/>
      <c r="L61" s="46"/>
      <c r="M61" s="52">
        <f>G61*L61</f>
        <v>0</v>
      </c>
      <c r="N61" s="117">
        <v>20</v>
      </c>
    </row>
    <row r="62" spans="2:14" s="1" customFormat="1" ht="12" customHeight="1">
      <c r="B62" s="59" t="s">
        <v>105</v>
      </c>
      <c r="C62" s="11" t="s">
        <v>106</v>
      </c>
      <c r="D62" s="16" t="s">
        <v>107</v>
      </c>
      <c r="E62" s="16" t="s">
        <v>140</v>
      </c>
      <c r="F62" s="106">
        <v>740</v>
      </c>
      <c r="G62" s="58"/>
      <c r="H62" s="19"/>
      <c r="I62" s="5"/>
      <c r="J62" s="6"/>
      <c r="K62" s="7"/>
      <c r="L62" s="46"/>
      <c r="M62" s="52">
        <f>G62*L62</f>
        <v>0</v>
      </c>
      <c r="N62" s="117">
        <v>20</v>
      </c>
    </row>
    <row r="63" spans="2:14" s="1" customFormat="1" ht="12" customHeight="1">
      <c r="B63" s="59" t="s">
        <v>108</v>
      </c>
      <c r="C63" s="11" t="s">
        <v>109</v>
      </c>
      <c r="D63" s="16" t="s">
        <v>110</v>
      </c>
      <c r="E63" s="16" t="s">
        <v>140</v>
      </c>
      <c r="F63" s="106">
        <v>790</v>
      </c>
      <c r="G63" s="58"/>
      <c r="H63" s="19"/>
      <c r="I63" s="5"/>
      <c r="J63" s="6"/>
      <c r="K63" s="7"/>
      <c r="L63" s="46"/>
      <c r="M63" s="52">
        <f>G63*L63</f>
        <v>0</v>
      </c>
      <c r="N63" s="117">
        <v>20</v>
      </c>
    </row>
    <row r="64" spans="2:14" s="1" customFormat="1" ht="12" customHeight="1">
      <c r="B64" s="59" t="s">
        <v>111</v>
      </c>
      <c r="C64" s="11" t="s">
        <v>112</v>
      </c>
      <c r="D64" s="16" t="s">
        <v>113</v>
      </c>
      <c r="E64" s="16" t="s">
        <v>140</v>
      </c>
      <c r="F64" s="106">
        <v>1480</v>
      </c>
      <c r="G64" s="76"/>
      <c r="H64" s="19"/>
      <c r="I64" s="5"/>
      <c r="J64" s="6"/>
      <c r="K64" s="7"/>
      <c r="L64" s="46"/>
      <c r="M64" s="66">
        <f>G64*L64</f>
        <v>0</v>
      </c>
      <c r="N64" s="117">
        <v>20</v>
      </c>
    </row>
    <row r="65" spans="2:14" s="1" customFormat="1" ht="12" customHeight="1">
      <c r="B65" s="59" t="s">
        <v>114</v>
      </c>
      <c r="C65" s="11" t="s">
        <v>115</v>
      </c>
      <c r="D65" s="16" t="s">
        <v>116</v>
      </c>
      <c r="E65" s="16" t="s">
        <v>140</v>
      </c>
      <c r="F65" s="106">
        <v>750</v>
      </c>
      <c r="G65" s="76"/>
      <c r="H65" s="19"/>
      <c r="I65" s="5"/>
      <c r="J65" s="6"/>
      <c r="K65" s="7"/>
      <c r="L65" s="46"/>
      <c r="M65" s="66">
        <f>G65*L65</f>
        <v>0</v>
      </c>
      <c r="N65" s="117">
        <v>20</v>
      </c>
    </row>
    <row r="66" spans="2:14" s="1" customFormat="1" ht="12" customHeight="1">
      <c r="B66" s="59" t="s">
        <v>117</v>
      </c>
      <c r="C66" s="11" t="s">
        <v>118</v>
      </c>
      <c r="D66" s="16" t="s">
        <v>119</v>
      </c>
      <c r="E66" s="16" t="s">
        <v>140</v>
      </c>
      <c r="F66" s="106">
        <v>780</v>
      </c>
      <c r="G66" s="76"/>
      <c r="H66" s="19"/>
      <c r="I66" s="5"/>
      <c r="J66" s="6"/>
      <c r="K66" s="7"/>
      <c r="L66" s="46"/>
      <c r="M66" s="66">
        <f>G66*L66</f>
        <v>0</v>
      </c>
      <c r="N66" s="117">
        <v>20</v>
      </c>
    </row>
    <row r="67" spans="2:14" s="1" customFormat="1" ht="12" customHeight="1">
      <c r="B67" s="59" t="s">
        <v>144</v>
      </c>
      <c r="C67" s="11" t="s">
        <v>145</v>
      </c>
      <c r="D67" s="16" t="s">
        <v>146</v>
      </c>
      <c r="E67" s="16" t="s">
        <v>140</v>
      </c>
      <c r="F67" s="106">
        <v>1650</v>
      </c>
      <c r="G67" s="76"/>
      <c r="H67" s="19"/>
      <c r="I67" s="5"/>
      <c r="J67" s="6"/>
      <c r="K67" s="7"/>
      <c r="L67" s="46"/>
      <c r="M67" s="66">
        <f>G67*L67</f>
        <v>0</v>
      </c>
      <c r="N67" s="117">
        <v>20</v>
      </c>
    </row>
    <row r="68" spans="2:16" s="1" customFormat="1" ht="12" customHeight="1">
      <c r="B68" s="60" t="s">
        <v>120</v>
      </c>
      <c r="C68" s="11" t="s">
        <v>121</v>
      </c>
      <c r="D68" s="16" t="s">
        <v>122</v>
      </c>
      <c r="E68" s="16" t="s">
        <v>141</v>
      </c>
      <c r="F68" s="106">
        <v>1190</v>
      </c>
      <c r="G68" s="76"/>
      <c r="H68" s="19"/>
      <c r="I68" s="5"/>
      <c r="J68" s="6"/>
      <c r="K68" s="7"/>
      <c r="L68" s="46">
        <v>0.05</v>
      </c>
      <c r="M68" s="66">
        <f>G68*L68</f>
        <v>0</v>
      </c>
      <c r="N68" s="117">
        <v>20</v>
      </c>
      <c r="P68" s="74"/>
    </row>
    <row r="69" spans="2:14" s="1" customFormat="1" ht="12" customHeight="1">
      <c r="B69" s="75" t="s">
        <v>208</v>
      </c>
      <c r="C69" s="11" t="s">
        <v>206</v>
      </c>
      <c r="D69" s="16" t="s">
        <v>207</v>
      </c>
      <c r="E69" s="16" t="s">
        <v>141</v>
      </c>
      <c r="F69" s="106">
        <v>1900</v>
      </c>
      <c r="G69" s="76"/>
      <c r="H69" s="19"/>
      <c r="I69" s="5"/>
      <c r="J69" s="6"/>
      <c r="K69" s="7"/>
      <c r="L69" s="46">
        <v>0.1</v>
      </c>
      <c r="M69" s="66">
        <f>G69*L69</f>
        <v>0</v>
      </c>
      <c r="N69" s="117">
        <v>20</v>
      </c>
    </row>
    <row r="70" spans="2:14" s="1" customFormat="1" ht="12" customHeight="1">
      <c r="B70" s="60" t="s">
        <v>123</v>
      </c>
      <c r="C70" s="11" t="s">
        <v>124</v>
      </c>
      <c r="D70" s="16" t="s">
        <v>125</v>
      </c>
      <c r="E70" s="16" t="s">
        <v>141</v>
      </c>
      <c r="F70" s="106">
        <v>900</v>
      </c>
      <c r="G70" s="76"/>
      <c r="H70" s="19"/>
      <c r="I70" s="5"/>
      <c r="J70" s="6"/>
      <c r="K70" s="7"/>
      <c r="L70" s="46"/>
      <c r="M70" s="66">
        <f>G70*L70</f>
        <v>0</v>
      </c>
      <c r="N70" s="117">
        <v>20</v>
      </c>
    </row>
    <row r="71" spans="2:14" s="1" customFormat="1" ht="12" customHeight="1">
      <c r="B71" s="72" t="s">
        <v>217</v>
      </c>
      <c r="C71" s="55" t="s">
        <v>218</v>
      </c>
      <c r="D71" s="16" t="s">
        <v>219</v>
      </c>
      <c r="E71" s="16" t="s">
        <v>220</v>
      </c>
      <c r="F71" s="106">
        <v>270</v>
      </c>
      <c r="G71" s="76"/>
      <c r="H71" s="19"/>
      <c r="I71" s="5"/>
      <c r="J71" s="6"/>
      <c r="K71" s="7"/>
      <c r="L71" s="46"/>
      <c r="M71" s="66">
        <f>G71*L71</f>
        <v>0</v>
      </c>
      <c r="N71" s="117">
        <v>20</v>
      </c>
    </row>
    <row r="72" spans="2:14" s="1" customFormat="1" ht="12" customHeight="1">
      <c r="B72" s="72" t="s">
        <v>221</v>
      </c>
      <c r="C72" s="55" t="s">
        <v>222</v>
      </c>
      <c r="D72" s="16" t="s">
        <v>223</v>
      </c>
      <c r="E72" s="16" t="s">
        <v>220</v>
      </c>
      <c r="F72" s="106">
        <v>290</v>
      </c>
      <c r="G72" s="76"/>
      <c r="H72" s="19"/>
      <c r="I72" s="5"/>
      <c r="J72" s="6"/>
      <c r="K72" s="7"/>
      <c r="L72" s="46"/>
      <c r="M72" s="66">
        <f>G72*L72</f>
        <v>0</v>
      </c>
      <c r="N72" s="117">
        <v>20</v>
      </c>
    </row>
    <row r="73" spans="2:14" s="1" customFormat="1" ht="12" customHeight="1">
      <c r="B73" s="60" t="s">
        <v>126</v>
      </c>
      <c r="C73" s="11" t="s">
        <v>127</v>
      </c>
      <c r="D73" s="16" t="s">
        <v>128</v>
      </c>
      <c r="E73" s="16" t="s">
        <v>141</v>
      </c>
      <c r="F73" s="106">
        <v>750</v>
      </c>
      <c r="G73" s="76"/>
      <c r="H73" s="19"/>
      <c r="I73" s="5"/>
      <c r="J73" s="6"/>
      <c r="K73" s="7"/>
      <c r="L73" s="46"/>
      <c r="M73" s="66">
        <f>G73*L73</f>
        <v>0</v>
      </c>
      <c r="N73" s="117">
        <v>20</v>
      </c>
    </row>
    <row r="74" spans="2:14" s="1" customFormat="1" ht="12" customHeight="1">
      <c r="B74" s="60" t="s">
        <v>129</v>
      </c>
      <c r="C74" s="11" t="s">
        <v>130</v>
      </c>
      <c r="D74" s="16" t="s">
        <v>131</v>
      </c>
      <c r="E74" s="16" t="s">
        <v>141</v>
      </c>
      <c r="F74" s="106">
        <v>750</v>
      </c>
      <c r="G74" s="76"/>
      <c r="H74" s="19"/>
      <c r="I74" s="5"/>
      <c r="J74" s="6"/>
      <c r="K74" s="7"/>
      <c r="L74" s="46"/>
      <c r="M74" s="66">
        <f>G74*L74</f>
        <v>0</v>
      </c>
      <c r="N74" s="117">
        <v>20</v>
      </c>
    </row>
    <row r="75" spans="2:14" s="1" customFormat="1" ht="12" customHeight="1">
      <c r="B75" s="60" t="s">
        <v>185</v>
      </c>
      <c r="C75" s="55" t="s">
        <v>181</v>
      </c>
      <c r="D75" s="16" t="s">
        <v>183</v>
      </c>
      <c r="E75" s="16" t="s">
        <v>141</v>
      </c>
      <c r="F75" s="106">
        <v>1290</v>
      </c>
      <c r="G75" s="76"/>
      <c r="H75" s="19"/>
      <c r="I75" s="5"/>
      <c r="J75" s="6"/>
      <c r="K75" s="7"/>
      <c r="L75" s="46"/>
      <c r="M75" s="66">
        <f>G75*L75</f>
        <v>0</v>
      </c>
      <c r="N75" s="117">
        <v>20</v>
      </c>
    </row>
    <row r="76" spans="2:14" s="1" customFormat="1" ht="12" customHeight="1">
      <c r="B76" s="60" t="s">
        <v>180</v>
      </c>
      <c r="C76" s="55" t="s">
        <v>182</v>
      </c>
      <c r="D76" s="16" t="s">
        <v>184</v>
      </c>
      <c r="E76" s="16" t="s">
        <v>141</v>
      </c>
      <c r="F76" s="106">
        <v>750</v>
      </c>
      <c r="G76" s="76"/>
      <c r="H76" s="19"/>
      <c r="I76" s="5"/>
      <c r="J76" s="6"/>
      <c r="K76" s="7"/>
      <c r="L76" s="46"/>
      <c r="M76" s="66">
        <f>G76*L76</f>
        <v>0</v>
      </c>
      <c r="N76" s="117">
        <v>20</v>
      </c>
    </row>
    <row r="77" spans="2:14" s="1" customFormat="1" ht="12" customHeight="1">
      <c r="B77" s="72" t="s">
        <v>209</v>
      </c>
      <c r="C77" s="55" t="s">
        <v>210</v>
      </c>
      <c r="D77" s="16" t="s">
        <v>211</v>
      </c>
      <c r="E77" s="16" t="s">
        <v>141</v>
      </c>
      <c r="F77" s="106">
        <v>1290</v>
      </c>
      <c r="G77" s="76"/>
      <c r="H77" s="19"/>
      <c r="I77" s="5"/>
      <c r="J77" s="6"/>
      <c r="K77" s="7"/>
      <c r="L77" s="46"/>
      <c r="M77" s="66">
        <f>G77*L77</f>
        <v>0</v>
      </c>
      <c r="N77" s="117">
        <v>20</v>
      </c>
    </row>
    <row r="78" spans="2:14" s="1" customFormat="1" ht="12" customHeight="1">
      <c r="B78" s="72"/>
      <c r="C78" s="55"/>
      <c r="D78" s="16"/>
      <c r="E78" s="16"/>
      <c r="F78" s="104"/>
      <c r="G78" s="76"/>
      <c r="H78" s="19"/>
      <c r="I78" s="5"/>
      <c r="J78" s="6"/>
      <c r="K78" s="7"/>
      <c r="L78" s="46"/>
      <c r="M78" s="66"/>
      <c r="N78" s="118"/>
    </row>
    <row r="79" spans="2:14" s="1" customFormat="1" ht="12" customHeight="1">
      <c r="B79" s="54"/>
      <c r="C79" s="55"/>
      <c r="D79" s="56"/>
      <c r="E79" s="64"/>
      <c r="F79" s="104"/>
      <c r="G79" s="76"/>
      <c r="H79" s="19"/>
      <c r="I79" s="5"/>
      <c r="J79" s="6"/>
      <c r="K79" s="7"/>
      <c r="L79" s="46"/>
      <c r="M79" s="66"/>
      <c r="N79" s="118"/>
    </row>
    <row r="80" spans="2:14" ht="12.75" customHeight="1" thickBot="1">
      <c r="B80" s="20"/>
      <c r="C80" s="21"/>
      <c r="D80" s="21"/>
      <c r="E80" s="22"/>
      <c r="F80" s="107"/>
      <c r="G80" s="44"/>
      <c r="H80" s="45"/>
      <c r="I80" s="4"/>
      <c r="J80" s="6"/>
      <c r="M80" s="52"/>
      <c r="N80" s="119"/>
    </row>
    <row r="81" spans="2:14" ht="25.5" customHeight="1" thickBot="1">
      <c r="B81" s="23"/>
      <c r="C81" s="24"/>
      <c r="D81" s="24"/>
      <c r="E81" s="19"/>
      <c r="F81" s="108"/>
      <c r="G81" s="77" t="s">
        <v>66</v>
      </c>
      <c r="H81" s="78"/>
      <c r="I81" s="49"/>
      <c r="J81" s="49"/>
      <c r="K81" s="49"/>
      <c r="L81" s="49"/>
      <c r="M81" s="53">
        <f>SUM(M5:M80)</f>
        <v>0</v>
      </c>
      <c r="N81" s="120" t="s">
        <v>78</v>
      </c>
    </row>
    <row r="82" spans="2:14" ht="15.75" customHeight="1">
      <c r="B82" s="26" t="s">
        <v>6</v>
      </c>
      <c r="C82" s="27"/>
      <c r="D82" s="27"/>
      <c r="E82" s="25"/>
      <c r="F82" s="109"/>
      <c r="G82" s="36"/>
      <c r="H82" s="36"/>
      <c r="I82" s="5"/>
      <c r="J82" s="7"/>
      <c r="K82" s="7"/>
      <c r="L82" s="47"/>
      <c r="N82" s="121"/>
    </row>
    <row r="83" spans="2:14" ht="15.75" customHeight="1" hidden="1">
      <c r="B83" s="28" t="s">
        <v>7</v>
      </c>
      <c r="C83" s="13"/>
      <c r="D83" s="13"/>
      <c r="E83" s="19"/>
      <c r="F83" s="110"/>
      <c r="G83" s="36"/>
      <c r="H83" s="36"/>
      <c r="I83" s="1"/>
      <c r="J83" s="7"/>
      <c r="K83" s="7"/>
      <c r="L83" s="47"/>
      <c r="N83" s="122"/>
    </row>
    <row r="84" spans="2:8" ht="15.75" customHeight="1">
      <c r="B84" s="29" t="s">
        <v>80</v>
      </c>
      <c r="C84" s="13"/>
      <c r="D84" s="13"/>
      <c r="E84" s="19"/>
      <c r="G84" s="42"/>
      <c r="H84" s="18"/>
    </row>
    <row r="85" ht="16.5" customHeight="1">
      <c r="B85" s="73" t="s">
        <v>205</v>
      </c>
    </row>
    <row r="86" ht="12" customHeight="1"/>
  </sheetData>
  <sheetProtection/>
  <autoFilter ref="A3:Q3"/>
  <mergeCells count="11">
    <mergeCell ref="N3:N4"/>
    <mergeCell ref="B3:B4"/>
    <mergeCell ref="C3:C4"/>
    <mergeCell ref="D3:D4"/>
    <mergeCell ref="E3:E4"/>
    <mergeCell ref="B2:F2"/>
    <mergeCell ref="F3:F4"/>
    <mergeCell ref="G81:H81"/>
    <mergeCell ref="G3:G4"/>
    <mergeCell ref="G1:H2"/>
    <mergeCell ref="C1:D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secretar</cp:lastModifiedBy>
  <cp:lastPrinted>2016-01-13T10:56:17Z</cp:lastPrinted>
  <dcterms:created xsi:type="dcterms:W3CDTF">2007-10-12T18:42:41Z</dcterms:created>
  <dcterms:modified xsi:type="dcterms:W3CDTF">2024-04-04T08:16:05Z</dcterms:modified>
  <cp:category/>
  <cp:version/>
  <cp:contentType/>
  <cp:contentStatus/>
</cp:coreProperties>
</file>