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updateLinks="never" codeName="PriceBook" defaultThemeVersion="124226"/>
  <bookViews>
    <workbookView xWindow="-12" yWindow="168" windowWidth="19320" windowHeight="4908" tabRatio="260"/>
  </bookViews>
  <sheets>
    <sheet name="Прайс-лист" sheetId="1" r:id="rId1"/>
    <sheet name="Инструкция и Глоссарий" sheetId="4" state="hidden" r:id="rId2"/>
    <sheet name="Инструкция" sheetId="3" state="hidden" r:id="rId3"/>
  </sheets>
  <externalReferences>
    <externalReference r:id="rId4"/>
  </externalReferences>
  <definedNames>
    <definedName name="_xlnm._FilterDatabase" localSheetId="0" hidden="1">'Прайс-лист'!$A$17:$BN$31</definedName>
    <definedName name="ADDRESS">'Прайс-лист'!$F$2</definedName>
    <definedName name="Crit">'Прайс-лист'!$AT$4:$AT$5</definedName>
    <definedName name="DATA" localSheetId="1">'[1]Прайс-лист'!#REF!</definedName>
    <definedName name="DATA">'Прайс-лист'!#REF!</definedName>
    <definedName name="ID_TYPE">'Прайс-лист'!$AL$17</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'Прайс-лист'!$C:$AS</definedName>
  </definedNames>
  <calcPr calcId="144525" refMode="R1C1"/>
</workbook>
</file>

<file path=xl/calcChain.xml><?xml version="1.0" encoding="utf-8"?>
<calcChain xmlns="http://schemas.openxmlformats.org/spreadsheetml/2006/main">
  <c r="AO31" i="1" l="1"/>
  <c r="BJ31" i="1" s="1"/>
  <c r="AO30" i="1"/>
  <c r="BI30" i="1" s="1"/>
  <c r="AO29" i="1"/>
  <c r="BI29" i="1" s="1"/>
  <c r="AO28" i="1"/>
  <c r="BJ28" i="1" s="1"/>
  <c r="AO27" i="1"/>
  <c r="BJ27" i="1" s="1"/>
  <c r="AO26" i="1"/>
  <c r="BI26" i="1" s="1"/>
  <c r="AO25" i="1"/>
  <c r="BI25" i="1" s="1"/>
  <c r="AO24" i="1"/>
  <c r="BJ24" i="1" s="1"/>
  <c r="AO23" i="1"/>
  <c r="BJ23" i="1" s="1"/>
  <c r="AO22" i="1"/>
  <c r="BI22" i="1" s="1"/>
  <c r="AO21" i="1"/>
  <c r="BJ21" i="1" s="1"/>
  <c r="AO20" i="1"/>
  <c r="BJ20" i="1" s="1"/>
  <c r="AO19" i="1"/>
  <c r="BJ19" i="1" s="1"/>
  <c r="AO18" i="1"/>
  <c r="BI18" i="1" s="1"/>
  <c r="BJ25" i="1" l="1"/>
  <c r="BJ29" i="1"/>
  <c r="BJ22" i="1"/>
  <c r="BJ18" i="1"/>
  <c r="BI21" i="1"/>
  <c r="BJ30" i="1"/>
  <c r="BJ26" i="1"/>
  <c r="BI20" i="1"/>
  <c r="BI24" i="1"/>
  <c r="BI28" i="1"/>
  <c r="BI19" i="1"/>
  <c r="BI23" i="1"/>
  <c r="BI27" i="1"/>
  <c r="BI31" i="1"/>
  <c r="J13" i="1" l="1" a="1"/>
  <c r="J13" i="1" s="1"/>
  <c r="J12" i="1" a="1"/>
  <c r="J12" i="1" s="1"/>
  <c r="J11" i="1" a="1"/>
  <c r="J11" i="1" s="1"/>
  <c r="J10" i="1" a="1"/>
  <c r="J10" i="1" s="1"/>
  <c r="J14" i="1" l="1" a="1"/>
  <c r="J14" i="1" s="1"/>
  <c r="J15" i="1" l="1"/>
  <c r="J9" i="1"/>
  <c r="A2" i="1"/>
  <c r="Q9" i="1" l="1"/>
</calcChain>
</file>

<file path=xl/comments1.xml><?xml version="1.0" encoding="utf-8"?>
<comments xmlns="http://schemas.openxmlformats.org/spreadsheetml/2006/main">
  <authors>
    <author>Author</author>
    <author>chernousov</author>
    <author>Александр Сиренко</author>
    <author>Заводская</author>
  </authors>
  <commentList>
    <comment ref="C17" authorId="0">
      <text>
        <r>
          <rPr>
            <b/>
            <sz val="8"/>
            <color indexed="81"/>
            <rFont val="Tahoma"/>
            <family val="2"/>
            <charset val="204"/>
          </rPr>
          <t>Поставьте в поле напротив интересующей позиции необходимое количество пачек.</t>
        </r>
      </text>
    </comment>
    <comment ref="D17" author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text>
        <r>
          <rPr>
            <b/>
            <sz val="8"/>
            <color indexed="81"/>
            <rFont val="Tahoma"/>
            <family val="2"/>
            <charset val="204"/>
          </rPr>
          <t>Цена книги, без скидки</t>
        </r>
      </text>
    </comment>
    <comment ref="F17" authorId="1">
      <text>
        <r>
          <rPr>
            <b/>
            <sz val="8"/>
            <color indexed="81"/>
            <rFont val="Tahoma"/>
            <family val="2"/>
            <charset val="204"/>
          </rPr>
          <t>Название продукции</t>
        </r>
      </text>
    </comment>
    <comment ref="G17" authorId="1">
      <text>
        <r>
          <rPr>
            <b/>
            <sz val="8"/>
            <color indexed="81"/>
            <rFont val="Tahoma"/>
            <family val="2"/>
            <charset val="204"/>
          </rPr>
          <t>Фамилия автора и его инициалы</t>
        </r>
      </text>
    </comment>
    <comment ref="H17" authorId="1">
      <text>
        <r>
          <rPr>
            <b/>
            <sz val="8"/>
            <color indexed="81"/>
            <rFont val="Tahoma"/>
            <family val="2"/>
            <charset val="204"/>
          </rPr>
          <t>Принадлежность позиции к серии</t>
        </r>
      </text>
    </comment>
    <comment ref="K17" authorId="2">
      <text>
        <r>
          <rPr>
            <b/>
            <sz val="9"/>
            <color indexed="81"/>
            <rFont val="Tahoma"/>
            <family val="2"/>
            <charset val="204"/>
          </rPr>
          <t>Серии особого внимания издательства (высоколиквидные с длинным жизненным циклом)</t>
        </r>
        <r>
          <rPr>
            <sz val="9"/>
            <color indexed="81"/>
            <rFont val="Tahoma"/>
            <family val="2"/>
            <charset val="204"/>
          </rPr>
          <t xml:space="preserve">
</t>
        </r>
      </text>
    </comment>
    <comment ref="L17" authorId="1">
      <text>
        <r>
          <rPr>
            <b/>
            <sz val="8"/>
            <color indexed="81"/>
            <rFont val="Tahoma"/>
            <family val="2"/>
            <charset val="204"/>
          </rPr>
          <t>Выделение ассортимента, который участвует в федеральных акциях и/или пользуется сезонным спросом</t>
        </r>
      </text>
    </comment>
    <comment ref="M17" authorId="2">
      <text>
        <r>
          <rPr>
            <b/>
            <sz val="9"/>
            <color indexed="81"/>
            <rFont val="Tahoma"/>
            <family val="2"/>
            <charset val="204"/>
          </rPr>
          <t>Краткое наименование сегмента:
ВРЛ - взрослая развлекательная литература
ДРЛ - детская развлекательная литература
НПЛ - научно-популярная литература
ПРЛ - прикладная литература
ШЛ - школьная литература</t>
        </r>
        <r>
          <rPr>
            <sz val="9"/>
            <color indexed="81"/>
            <rFont val="Tahoma"/>
            <family val="2"/>
            <charset val="204"/>
          </rPr>
          <t xml:space="preserve">
</t>
        </r>
      </text>
    </comment>
    <comment ref="N17" authorId="2">
      <text>
        <r>
          <rPr>
            <b/>
            <sz val="9"/>
            <color indexed="81"/>
            <rFont val="Tahoma"/>
            <family val="2"/>
            <charset val="204"/>
          </rPr>
          <t>Соответсвие виду продукции</t>
        </r>
        <r>
          <rPr>
            <sz val="9"/>
            <color indexed="81"/>
            <rFont val="Tahoma"/>
            <family val="2"/>
            <charset val="204"/>
          </rPr>
          <t xml:space="preserve">
</t>
        </r>
      </text>
    </comment>
    <comment ref="O17" authorId="1">
      <text>
        <r>
          <rPr>
            <b/>
            <sz val="8"/>
            <color indexed="81"/>
            <rFont val="Tahoma"/>
            <family val="2"/>
            <charset val="204"/>
          </rPr>
          <t>Соответствие продукции нише</t>
        </r>
      </text>
    </comment>
    <comment ref="P17" authorId="2">
      <text>
        <r>
          <rPr>
            <b/>
            <sz val="9"/>
            <color indexed="81"/>
            <rFont val="Tahoma"/>
            <family val="2"/>
            <charset val="204"/>
          </rPr>
          <t>Соответсвие продукции тематике</t>
        </r>
        <r>
          <rPr>
            <sz val="9"/>
            <color indexed="81"/>
            <rFont val="Tahoma"/>
            <family val="2"/>
            <charset val="204"/>
          </rPr>
          <t xml:space="preserve">
</t>
        </r>
      </text>
    </comment>
    <comment ref="Q17" authorId="1">
      <text>
        <r>
          <rPr>
            <b/>
            <sz val="8"/>
            <color indexed="81"/>
            <rFont val="Tahoma"/>
            <family val="2"/>
            <charset val="204"/>
          </rPr>
          <t>Издательство, выпустившее продукцию</t>
        </r>
      </text>
    </comment>
    <comment ref="R17" authorId="2">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S17" authorId="1">
      <text>
        <r>
          <rPr>
            <b/>
            <sz val="8"/>
            <color indexed="81"/>
            <rFont val="Tahoma"/>
            <family val="2"/>
            <charset val="204"/>
          </rPr>
          <t>Код ISBN 
(International Standard Book Number)</t>
        </r>
      </text>
    </comment>
    <comment ref="T17" authorId="0">
      <text>
        <r>
          <rPr>
            <b/>
            <sz val="8"/>
            <color indexed="81"/>
            <rFont val="Tahoma"/>
            <family val="2"/>
            <charset val="204"/>
          </rPr>
          <t>Размер ставки НДС на продукцию</t>
        </r>
      </text>
    </comment>
    <comment ref="U17" authorId="0">
      <text>
        <r>
          <rPr>
            <b/>
            <sz val="8"/>
            <color indexed="81"/>
            <rFont val="Tahoma"/>
            <family val="2"/>
            <charset val="204"/>
          </rPr>
          <t>Стандартная пачка в экземплярах</t>
        </r>
      </text>
    </comment>
    <comment ref="V17" authorId="0">
      <text>
        <r>
          <rPr>
            <b/>
            <sz val="8"/>
            <color indexed="81"/>
            <rFont val="Tahoma"/>
            <family val="2"/>
            <charset val="204"/>
          </rPr>
          <t>Дата первого тиража</t>
        </r>
      </text>
    </comment>
    <comment ref="W17" authorId="0">
      <text>
        <r>
          <rPr>
            <b/>
            <sz val="8"/>
            <color indexed="81"/>
            <rFont val="Tahoma"/>
            <family val="2"/>
            <charset val="204"/>
          </rPr>
          <t>Дата последнего тиража</t>
        </r>
      </text>
    </comment>
    <comment ref="X17" authorId="1">
      <text>
        <r>
          <rPr>
            <b/>
            <sz val="8"/>
            <color indexed="81"/>
            <rFont val="Tahoma"/>
            <family val="2"/>
            <charset val="204"/>
          </rPr>
          <t>Код EAN 
(European Article Number)</t>
        </r>
      </text>
    </comment>
    <comment ref="Y17" authorId="0">
      <text>
        <r>
          <rPr>
            <b/>
            <sz val="8"/>
            <color indexed="81"/>
            <rFont val="Tahoma"/>
            <family val="2"/>
            <charset val="204"/>
          </rPr>
          <t>Количество страниц</t>
        </r>
      </text>
    </comment>
    <comment ref="Z17" authorId="1">
      <text>
        <r>
          <rPr>
            <b/>
            <sz val="8"/>
            <color indexed="81"/>
            <rFont val="Tahoma"/>
            <family val="2"/>
            <charset val="204"/>
          </rPr>
          <t>Масса одного экземпляра продукции в килограммах</t>
        </r>
      </text>
    </comment>
    <comment ref="AA17" authorId="2">
      <text>
        <r>
          <rPr>
            <b/>
            <sz val="9"/>
            <color indexed="81"/>
            <rFont val="Tahoma"/>
            <family val="2"/>
            <charset val="204"/>
          </rPr>
          <t>Физический размер издания: ширина, высота, в мм.</t>
        </r>
        <r>
          <rPr>
            <sz val="9"/>
            <color indexed="81"/>
            <rFont val="Tahoma"/>
            <family val="2"/>
            <charset val="204"/>
          </rPr>
          <t xml:space="preserve">
</t>
        </r>
      </text>
    </comment>
    <comment ref="AC17" authorId="1">
      <text>
        <r>
          <rPr>
            <b/>
            <sz val="8"/>
            <color indexed="81"/>
            <rFont val="Tahoma"/>
            <family val="2"/>
            <charset val="204"/>
          </rPr>
          <t>Формат издания</t>
        </r>
      </text>
    </comment>
    <comment ref="AD17" authorId="0">
      <text>
        <r>
          <rPr>
            <b/>
            <sz val="8"/>
            <color indexed="81"/>
            <rFont val="Tahoma"/>
            <family val="2"/>
            <charset val="204"/>
          </rPr>
          <t>Тип переплета</t>
        </r>
      </text>
    </comment>
    <comment ref="AF17" authorId="2">
      <text>
        <r>
          <rPr>
            <b/>
            <sz val="9"/>
            <color indexed="81"/>
            <rFont val="Tahoma"/>
            <family val="2"/>
            <charset val="204"/>
          </rPr>
          <t>Указатель уценки</t>
        </r>
        <r>
          <rPr>
            <sz val="9"/>
            <color indexed="81"/>
            <rFont val="Tahoma"/>
            <family val="2"/>
            <charset val="204"/>
          </rPr>
          <t xml:space="preserve">
</t>
        </r>
      </text>
    </comment>
    <comment ref="AG17" authorId="2">
      <text>
        <r>
          <rPr>
            <b/>
            <sz val="9"/>
            <color indexed="81"/>
            <rFont val="Tahoma"/>
            <family val="2"/>
            <charset val="204"/>
          </rPr>
          <t>ФИО ответсвенного редактора продукции</t>
        </r>
        <r>
          <rPr>
            <sz val="9"/>
            <color indexed="81"/>
            <rFont val="Tahoma"/>
            <family val="2"/>
            <charset val="204"/>
          </rPr>
          <t xml:space="preserve">
</t>
        </r>
      </text>
    </comment>
    <comment ref="AI17" authorId="1">
      <text>
        <r>
          <rPr>
            <b/>
            <sz val="8"/>
            <color indexed="81"/>
            <rFont val="Tahoma"/>
            <family val="2"/>
            <charset val="204"/>
          </rPr>
          <t>Краткое обозначение серии</t>
        </r>
      </text>
    </comment>
    <comment ref="AL17" authorId="0">
      <text>
        <r>
          <rPr>
            <b/>
            <sz val="8"/>
            <color indexed="81"/>
            <rFont val="Tahoma"/>
            <family val="2"/>
            <charset val="204"/>
          </rPr>
          <t>Уникальный идентификационный номер книги в издательстве</t>
        </r>
      </text>
    </comment>
    <comment ref="AM17" authorId="3">
      <text>
        <r>
          <rPr>
            <b/>
            <sz val="9"/>
            <color indexed="81"/>
            <rFont val="Tahoma"/>
            <family val="2"/>
            <charset val="204"/>
          </rPr>
          <t>Название редакции</t>
        </r>
        <r>
          <rPr>
            <sz val="9"/>
            <color indexed="81"/>
            <rFont val="Tahoma"/>
            <family val="2"/>
            <charset val="204"/>
          </rPr>
          <t xml:space="preserve">
</t>
        </r>
      </text>
    </comment>
    <comment ref="AN17" authorId="3">
      <text>
        <r>
          <rPr>
            <b/>
            <sz val="9"/>
            <color indexed="81"/>
            <rFont val="Tahoma"/>
            <family val="2"/>
            <charset val="204"/>
          </rPr>
          <t>Название департамента</t>
        </r>
        <r>
          <rPr>
            <sz val="9"/>
            <color indexed="81"/>
            <rFont val="Tahoma"/>
            <family val="2"/>
            <charset val="204"/>
          </rPr>
          <t xml:space="preserve">
</t>
        </r>
      </text>
    </comment>
    <comment ref="AO17" authorId="2">
      <text>
        <r>
          <rPr>
            <b/>
            <sz val="9"/>
            <color indexed="81"/>
            <rFont val="Tahoma"/>
            <family val="2"/>
            <charset val="204"/>
          </rPr>
          <t>Суммарное количество заказанных экземпляров (пачки+штуки)</t>
        </r>
        <r>
          <rPr>
            <sz val="9"/>
            <color indexed="81"/>
            <rFont val="Tahoma"/>
            <family val="2"/>
            <charset val="204"/>
          </rPr>
          <t xml:space="preserve">
</t>
        </r>
      </text>
    </comment>
  </commentList>
</comments>
</file>

<file path=xl/sharedStrings.xml><?xml version="1.0" encoding="utf-8"?>
<sst xmlns="http://schemas.openxmlformats.org/spreadsheetml/2006/main" count="506" uniqueCount="349">
  <si>
    <t>ВСЕГО</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</si>
  <si>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</si>
  <si>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</si>
  <si>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</si>
  <si>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</si>
  <si>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</si>
  <si>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</si>
  <si>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</si>
  <si>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</si>
  <si>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</si>
  <si>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</si>
  <si>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</si>
  <si>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</si>
  <si>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Первый тираж</t>
  </si>
  <si>
    <t>Последний тираж</t>
  </si>
  <si>
    <t>EAN</t>
  </si>
  <si>
    <t>Кол-во cтр.</t>
  </si>
  <si>
    <t>Вес,
кг</t>
  </si>
  <si>
    <t>Формат</t>
  </si>
  <si>
    <t>Перепл.</t>
  </si>
  <si>
    <t>Заказано, шт</t>
  </si>
  <si>
    <t>Ниша</t>
  </si>
  <si>
    <t>Гриф</t>
  </si>
  <si>
    <t>Вид права</t>
  </si>
  <si>
    <t>Номер договора</t>
  </si>
  <si>
    <t>Начало действия</t>
  </si>
  <si>
    <r>
      <t xml:space="preserve">СКИДКА </t>
    </r>
    <r>
      <rPr>
        <b/>
        <sz val="12"/>
        <rFont val="Arial"/>
        <family val="2"/>
        <charset val="204"/>
      </rPr>
      <t>↓</t>
    </r>
  </si>
  <si>
    <t>И  Н  Ф  О  Р  М  А  Ц  И  Я     П  О     З  А  К  А  З  У</t>
  </si>
  <si>
    <t xml:space="preserve">Комментарий к заказу: </t>
  </si>
  <si>
    <t>Издательство</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</si>
  <si>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</si>
  <si>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</si>
  <si>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</si>
  <si>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</si>
  <si>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</si>
  <si>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</si>
  <si>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</si>
  <si>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</si>
  <si>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</si>
  <si>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</si>
  <si>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</si>
  <si>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</si>
  <si>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</si>
  <si>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</si>
  <si>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</si>
  <si>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</si>
  <si>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&gt;0</t>
  </si>
  <si>
    <t>НДС, %</t>
  </si>
  <si>
    <t>поиск по колонкам и строкам (Ctrl-F), фильтры по всем колонкам прайс-листа: «Автор», «Серия» и т.д.</t>
  </si>
  <si>
    <t>Код товара</t>
  </si>
  <si>
    <t>Обложка</t>
  </si>
  <si>
    <t>Тип серии / СОВ</t>
  </si>
  <si>
    <t>Продающий текст</t>
  </si>
  <si>
    <t>Аннотация</t>
  </si>
  <si>
    <t>PDF-листалка</t>
  </si>
  <si>
    <t>Обложка 3D</t>
  </si>
  <si>
    <t>Видео</t>
  </si>
  <si>
    <t>Фото</t>
  </si>
  <si>
    <t>Тематика</t>
  </si>
  <si>
    <t>Сегмент (кратко)</t>
  </si>
  <si>
    <t>Ваш заказ, руб</t>
  </si>
  <si>
    <t>Заказ ИТОГО, шт</t>
  </si>
  <si>
    <t>Сезон продаж/акция</t>
  </si>
  <si>
    <t>Размер книги, мм</t>
  </si>
  <si>
    <t>Качество бумаги</t>
  </si>
  <si>
    <t>Редактор</t>
  </si>
  <si>
    <t>Полное имя автора</t>
  </si>
  <si>
    <t>Название на языке оригинала</t>
  </si>
  <si>
    <t>Издательский бренд</t>
  </si>
  <si>
    <t>Вид продукции</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</si>
  <si>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</si>
  <si>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</si>
  <si>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</si>
  <si>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</si>
  <si>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</si>
  <si>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</si>
  <si>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</si>
  <si>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</si>
  <si>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</si>
  <si>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</si>
  <si>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</si>
  <si>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</si>
  <si>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</si>
  <si>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</si>
  <si>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</si>
  <si>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</si>
  <si>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</si>
  <si>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</si>
  <si>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</si>
  <si>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</si>
  <si>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</si>
  <si>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</si>
  <si>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</si>
  <si>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</si>
  <si>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</si>
  <si>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</si>
  <si>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</si>
  <si>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</si>
  <si>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r>
      <t xml:space="preserve">На основе этих серий формируются ассортиментные матрицы издательства. </t>
    </r>
    <r>
      <rPr>
        <i/>
        <sz val="11"/>
        <rFont val="Arial"/>
        <family val="2"/>
        <charset val="204"/>
      </rPr>
      <t>(Информация обновляется ежеквартально)</t>
    </r>
  </si>
  <si>
    <t>(высоколиквидные и с длинным жизненным циклов всех входящих в них книг).</t>
  </si>
  <si>
    <r>
      <rPr>
        <b/>
        <sz val="12"/>
        <rFont val="Arial"/>
        <family val="2"/>
        <charset val="204"/>
      </rPr>
      <t>Тип серии / СОВ</t>
    </r>
    <r>
      <rPr>
        <sz val="12"/>
        <rFont val="Arial"/>
        <family val="2"/>
        <charset val="204"/>
      </rPr>
      <t xml:space="preserve"> - Серии особого внимания издательства (СОВ)</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</si>
  <si>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</si>
  <si>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</si>
  <si>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</si>
  <si>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</si>
  <si>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</si>
  <si>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</si>
  <si>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Категория</t>
  </si>
  <si>
    <t>Книга</t>
  </si>
  <si>
    <t>ООО "Издательство АСТ"</t>
  </si>
  <si>
    <t>7БЦ</t>
  </si>
  <si>
    <t>16+</t>
  </si>
  <si>
    <t>Прайс</t>
  </si>
  <si>
    <t>Белония М, ООО</t>
  </si>
  <si>
    <t>Ссылка на обложку</t>
  </si>
  <si>
    <t>Стандарт</t>
  </si>
  <si>
    <t>Доп</t>
  </si>
  <si>
    <t>Редакция</t>
  </si>
  <si>
    <t>Возр. огран.</t>
  </si>
  <si>
    <t>АСТ наименование краткое</t>
  </si>
  <si>
    <t>ИНФО</t>
  </si>
  <si>
    <t>Ф.А.</t>
  </si>
  <si>
    <t>Цена прайса</t>
  </si>
  <si>
    <t>Возр. сегментация</t>
  </si>
  <si>
    <t>Серия (кратко)</t>
  </si>
  <si>
    <t>No</t>
  </si>
  <si>
    <t>Дата снятия запрета</t>
  </si>
  <si>
    <t>На скл пост</t>
  </si>
  <si>
    <r>
      <t xml:space="preserve">В </t>
    </r>
    <r>
      <rPr>
        <b/>
        <sz val="8"/>
        <color indexed="57"/>
        <rFont val="Arial"/>
        <family val="2"/>
        <charset val="204"/>
      </rPr>
      <t>зеленое</t>
    </r>
    <r>
      <rPr>
        <b/>
        <sz val="8"/>
        <rFont val="Arial"/>
        <family val="2"/>
        <charset val="204"/>
      </rPr>
      <t xml:space="preserve"> поле поставьте, пожалуйста, вашу скидку</t>
    </r>
  </si>
  <si>
    <t>При поставке заказанного товара, полное соответствие вашему заказу не может быть гарантировано по следующим параметрам:
 – стандарт;
 – ISBN;
 – EAN.</t>
  </si>
  <si>
    <r>
      <t xml:space="preserve">ИТОГО </t>
    </r>
    <r>
      <rPr>
        <b/>
        <sz val="8"/>
        <rFont val="Arial"/>
        <family val="2"/>
        <charset val="204"/>
      </rPr>
      <t>С УЧЕТОМ СКИДКИ</t>
    </r>
  </si>
  <si>
    <r>
      <rPr>
        <b/>
        <sz val="10"/>
        <color indexed="10"/>
        <rFont val="Arial"/>
        <family val="2"/>
        <charset val="204"/>
      </rPr>
      <t>Нов</t>
    </r>
    <r>
      <rPr>
        <b/>
        <sz val="10"/>
        <rFont val="Arial"/>
        <family val="2"/>
        <charset val="204"/>
      </rPr>
      <t xml:space="preserve"> / Доп</t>
    </r>
  </si>
  <si>
    <t>Департамент</t>
  </si>
  <si>
    <t>НПЛ</t>
  </si>
  <si>
    <t>138х212</t>
  </si>
  <si>
    <t>60x90/16</t>
  </si>
  <si>
    <t>бумага офсетная пухлая 65 Кама</t>
  </si>
  <si>
    <t>На собств.складе</t>
  </si>
  <si>
    <t>ДРЛ</t>
  </si>
  <si>
    <t>507 Департамент Планета Детства</t>
  </si>
  <si>
    <t>0+</t>
  </si>
  <si>
    <t>ПРЛ</t>
  </si>
  <si>
    <t>125х200</t>
  </si>
  <si>
    <t>84x108/32</t>
  </si>
  <si>
    <t>ВРЛ</t>
  </si>
  <si>
    <t>бумага типографская пухлая 55</t>
  </si>
  <si>
    <t>509 Департамент Художественной литературы</t>
  </si>
  <si>
    <t>18+</t>
  </si>
  <si>
    <t>197х255</t>
  </si>
  <si>
    <t>84x108/16</t>
  </si>
  <si>
    <t>12+</t>
  </si>
  <si>
    <t>бумага типографская пухлая 60</t>
  </si>
  <si>
    <t>ЗАРУБЕЖНАЯ КЛАССИЧЕСКАЯ ПРОЗА И ДРАМАТУРГИЯ</t>
  </si>
  <si>
    <t>4-6</t>
  </si>
  <si>
    <t>115х180</t>
  </si>
  <si>
    <t>76x100/32</t>
  </si>
  <si>
    <t>Эксклюзивная классика</t>
  </si>
  <si>
    <t>ЭксклюзивКлассика</t>
  </si>
  <si>
    <t>Х</t>
  </si>
  <si>
    <t>Уценка</t>
  </si>
  <si>
    <t>Малыш(Обучающая и развивающая литература)</t>
  </si>
  <si>
    <t>РУССКАЯ СОВРЕМЕННАЯ ПРОЗА И ДРАМАТУРГИЯ</t>
  </si>
  <si>
    <t>Эксклюзив: Русская классика</t>
  </si>
  <si>
    <t>ЭксклюзивКласРус</t>
  </si>
  <si>
    <t>?4</t>
  </si>
  <si>
    <t>New</t>
  </si>
  <si>
    <t>?3</t>
  </si>
  <si>
    <t>БИОГРАФИИ. МЕМУАРЫ</t>
  </si>
  <si>
    <t>БИОГРАФИИ, МЕМУАРЫ</t>
  </si>
  <si>
    <t>бумага мелованная матовая 130</t>
  </si>
  <si>
    <t>бумага типографская 55</t>
  </si>
  <si>
    <t>РОССИЙСКАЯ ФАНТАСТИКА, ФЭНТЕЗИ, МИСТИКА</t>
  </si>
  <si>
    <t>Времена 2. Альфа</t>
  </si>
  <si>
    <t>ИЗДАТЕЛЬСТВО  "АСТ"</t>
  </si>
  <si>
    <t>.</t>
  </si>
  <si>
    <t>СЕНТИМЕНТАЛЬНАЯ ПРОЗА РОССИЙСКИХ АВТОРОВ</t>
  </si>
  <si>
    <t>ЗАРУБЕЖНАЯ ФАНТАСТИКА, ФЭНТЕЗИ, МИСТИКА</t>
  </si>
  <si>
    <t>Молодежная литература. Young Adult</t>
  </si>
  <si>
    <t>СЕНТИМЕНТАЛЬНАЯ ПРОЗА ЗАРУБЕЖНЫХ АВТОРОВ</t>
  </si>
  <si>
    <t>ДЕТСКАЯ И ПОДРОСТКОВАЯ ПОЗНАВАТЕЛЬНАЯ ЛИТЕРАТУРА</t>
  </si>
  <si>
    <t>511 Департамент Прикладная литература и межиздательские проекты</t>
  </si>
  <si>
    <t>ГУМАНИТАРНЫЕ НАУКИ</t>
  </si>
  <si>
    <t>ИСКУССТВО. КУЛЬТУРА</t>
  </si>
  <si>
    <t>ЕСТЕСТВЕННЫЕ НАУКИ</t>
  </si>
  <si>
    <t>Веснина Галина Олеговна</t>
  </si>
  <si>
    <t>бумага книжная кремовая пухлая 60</t>
  </si>
  <si>
    <t>Молодежная литература. Комиксы</t>
  </si>
  <si>
    <t>Джем</t>
  </si>
  <si>
    <t>Демичев Владимир Константинович</t>
  </si>
  <si>
    <t>ИСКУССТВО И КУЛЬТУРА</t>
  </si>
  <si>
    <t>ПСИХОЛОГИЯ. ПЕДАГОГИКА</t>
  </si>
  <si>
    <t>ОГИЗ. Искусство</t>
  </si>
  <si>
    <t>Neoclassic. Гамма</t>
  </si>
  <si>
    <t>Neoclassic. Дельта</t>
  </si>
  <si>
    <t>Лист</t>
  </si>
  <si>
    <t>КУЛИНАРИЯ</t>
  </si>
  <si>
    <t>КУЛИНАРИЯ. КОНСЕРВИРОВАНИЕ. НАПИТКИ. СЕРВИРОВКА И ЗАСТОЛЬНЫЙ ЭТИКЕТ</t>
  </si>
  <si>
    <t>Корнилова Ольга Александровна</t>
  </si>
  <si>
    <t>ОГИЗ. Страноведение</t>
  </si>
  <si>
    <t>Аксенова Анастасия Михайловна</t>
  </si>
  <si>
    <t>картон мелованный 300</t>
  </si>
  <si>
    <t>Времена 2. Группа G</t>
  </si>
  <si>
    <t>70x108/8</t>
  </si>
  <si>
    <t>197х240</t>
  </si>
  <si>
    <t>84x100/16</t>
  </si>
  <si>
    <t>Суперинтерактивная 3D-книга, не имеющая аналогов в мире</t>
  </si>
  <si>
    <t>248х322</t>
  </si>
  <si>
    <t>Суперинтерактив3Dкнига</t>
  </si>
  <si>
    <t>Короткова Александра Юрьевна</t>
  </si>
  <si>
    <t>Спаркс Н.</t>
  </si>
  <si>
    <t>САД. ОГОРОД. ЖИВОТНЫЕ И РАСТЕНИЯ</t>
  </si>
  <si>
    <t>ДОМАШНИЕ ЖИВОТНЫЕ. АКВАРИУМ. ПТИЦЫ. НАСЕКОМЫЕ. ПЧЕЛОВОДСТВО</t>
  </si>
  <si>
    <t>Шанина Анастасия Александровна</t>
  </si>
  <si>
    <t>LAV. Романтика</t>
  </si>
  <si>
    <t>LAV.Романтика</t>
  </si>
  <si>
    <t>Гусовская Виктория Владимировна</t>
  </si>
  <si>
    <t>ДЕТСКИЕ И ПОДРОСТКОВЫЕ АТЛАСЫ И ЭНЦИКЛОПЕДИИ</t>
  </si>
  <si>
    <t>Популярный иллюстрированный гид</t>
  </si>
  <si>
    <t>бумага мелованная глянцевая 130</t>
  </si>
  <si>
    <t>ПопИллюстрГид</t>
  </si>
  <si>
    <t>Бумажный фонарик</t>
  </si>
  <si>
    <t>Тодорова Е.Л.</t>
  </si>
  <si>
    <t>Твоя любовь</t>
  </si>
  <si>
    <t>Камышенкова Дарья Дмитриевна</t>
  </si>
  <si>
    <t>ТвояЛюбовь</t>
  </si>
  <si>
    <t>Воннегут К.</t>
  </si>
  <si>
    <t>Булгакова Екатерина Александровна</t>
  </si>
  <si>
    <t>Карта</t>
  </si>
  <si>
    <t>НАУКИ О ЗЕМЛЕ</t>
  </si>
  <si>
    <t>Русский фандом: классика</t>
  </si>
  <si>
    <t>Кускова Дарья Александровна</t>
  </si>
  <si>
    <t>Русский фандом(классика)</t>
  </si>
  <si>
    <t>Боярская Софья Дмитриевна</t>
  </si>
  <si>
    <t>Солдатова Наталья Вячеславовна</t>
  </si>
  <si>
    <t>Грекова И.</t>
  </si>
  <si>
    <t>Стеклянная душа красавицы. Книга 3</t>
  </si>
  <si>
    <t>Лан Ш.</t>
  </si>
  <si>
    <t>Хиты Китая. Фэнтези</t>
  </si>
  <si>
    <t>978-5-17-179249-7</t>
  </si>
  <si>
    <t>ХитыКитаяФэнтези</t>
  </si>
  <si>
    <t>The glass maiden 3  / 琉璃美人煞 下</t>
  </si>
  <si>
    <t>ASE000000000879719</t>
  </si>
  <si>
    <t>http://cdn.eksmo.ru/v2/ASE000000000879719/COVER/cover1.jpg</t>
  </si>
  <si>
    <t>ХитыКитаяФэнтези Стеклянная душа красавицы. Книга 3</t>
  </si>
  <si>
    <t>Близится долгожданное Состязание цветка и Остров Фуюй открывает свои врата для участников и их учений. Сюаньцзи вместе с друзьями преисполнены радости от долгожданной встречи. Однако они пока не знают, что сулит грядущее. Старые враги успешно плетут интриги, тайны прошлого угрожают настоящему, а неожиданные потрясения грозят разлукой.
Терзаясь сомнениями Сюаньцзи отпускает в небо журавля собственного счастья и теперь сделает все, чтобы его вернуть. На пути ждут испытания, удивительные встречи и открытия, которые изменят девушку навсегда. Вопрос лишь в том, сможет ли она дойти до самого края земли и отыскать то, что так отчаянно ищет?</t>
  </si>
  <si>
    <t>Бог злости</t>
  </si>
  <si>
    <t>Кент Р.</t>
  </si>
  <si>
    <t>978-5-17-169891-1</t>
  </si>
  <si>
    <t>GOD OF MALICE (Legacy of Gods #1)</t>
  </si>
  <si>
    <t>ASE000000000871080</t>
  </si>
  <si>
    <t>http://cdn.eksmo.ru/v2/ASE000000000871080/COVER/cover1.jpg</t>
  </si>
  <si>
    <t>LAV.Романтика(тв)!Кент Наследие богов-1.Бог злости</t>
  </si>
  <si>
    <t>– Темная романтика от автора романов «Испорченный король» и «Стальная принцесса».
– Изображения карт персонажей на форзацах.
– Горячие сцены, эмоциональные американские горки и неожиданные сюжетные твисты.
– Для фанатов романов Пенелопы Дуглас и Х.Д. Карлтон.</t>
  </si>
  <si>
    <t>МОНСТРА НЕЛЬЗЯ ИЗМЕНИТЬ ИЛИ ОСТАНОВИТЬ.
МОНСТР СТРЕМИТСЯ ТОЛЬКО К РАЗРУШЕНИЮ...
Я привлекла внимание монстра, хотя и не просила об этом.
Даже не ожидала, что такое произойдет.
Но теперь уже слишком поздно.
Киллиан Карсон — хищник, обладающий неповторимым очарованием.
Он хладнокровный, жестокий манипулятор.
Самое страшное, что никто не видит его дьявольскую сторону.
Никто, кроме меня.
И поэтому меня ждет расплата.
Я убегаю. Но знаете кое-что о монстрах?
Они всегда догоняют.</t>
  </si>
  <si>
    <t>Вкусного вам хлеба. Выпечка на закваске</t>
  </si>
  <si>
    <t>Шайдуллина Л.А.</t>
  </si>
  <si>
    <t>Дело вкуса</t>
  </si>
  <si>
    <t>978-5-17-171956-2</t>
  </si>
  <si>
    <t>ДелоВкуса</t>
  </si>
  <si>
    <t>ASE000000000887532</t>
  </si>
  <si>
    <t>http://cdn.eksmo.ru/v2/ASE000000000887532/COVER/cover1.jpg</t>
  </si>
  <si>
    <t>ДелоВкуса Вкусного вам хлеба. Выпечка на закваске</t>
  </si>
  <si>
    <t>Хотите испечь вкусный домашний хлеб, который наполнит ароматом счастья? Лилия Шайдуллина, кулинарный блогер канала «ПРОСТОРЕЦЕПТ» и эксперт с 10-летним опытом, делится уникальными секретами выпечки на закваске. 
С этой книгой сложные процессы выпекания станут простыми шагами, доступными даже для новичков. Внутри: простые и изысканные инструкции и рецепты, секреты идеальной закваски, доступные техники замеса и советы по выбору ингредиентов. Почувствуйте радость от создания своего хлеба — от первой закваски до румяной корочки. Купите книгу Лилии Шайдуллиной «Вкусного вам хлеба» и откройте мир настоящей домашней выпечки!</t>
  </si>
  <si>
    <t>Лилия Шайдуллина — кулинарный блогер канала ПРОСТОРЕЦЕПТ. Более десяти лет занимается изучением и приготовлением полезного домашнего хлеба и выпечки на закваске. В своей книге Лилия делится опытом приготовления заквасок и работы с тестом,а также на доступном языке объясняет процессы, происходящие в тесте на разных этапах.
Моя цель — чтобы каждый желающий смог испечь свой домашний хлеб, даже если он никогда не замешивал тесто. Почувствовал этот неповторимый аромат настоящего хлеба, когда им наполняется весь дом. Ощутил вкус своего хлеба, когда кусаешь его ещё горячим, потому что не можешь удержаться, чтобы не попробовать. Прочувствовал все эти невероятные эмоции радости от начала приготовления и до момента рождения хлеба.
Лилия Шайдуллина
Откройте для себя магию домашней выпечки с книгой «Вкусного вам хлеба. Выпечка на закваске». Погрузитесь в мир ароматного, свежевыпеченного хлеба, который не только радует вкусом, но и наполняет дом теплом и уютом. Узнайте секреты создания идеальной закваски, освойте простые и изысканные рецепты, а также получите советы по выбору ингредиентов и техникам замеса. Эта книга — ваш надежный путеводитель в мир натуральной выпечки, который вдохновит вас на создание  своего уникального хлеба.</t>
  </si>
  <si>
    <t>Монументальное искусство СССР</t>
  </si>
  <si>
    <t>Котов А.</t>
  </si>
  <si>
    <t>История России в цвете</t>
  </si>
  <si>
    <t>978-5-17-147644-1</t>
  </si>
  <si>
    <t>ИсторияРоссии(в цвете)</t>
  </si>
  <si>
    <t>ASE000000000863592</t>
  </si>
  <si>
    <t>http://cdn.eksmo.ru/v2/ASE000000000863592/COVER/cover1.jpg</t>
  </si>
  <si>
    <t>ИсторияРоссии(в цвете)Котов Монументальное искусство СССР</t>
  </si>
  <si>
    <t>«Монументальное искусство СССР» – книга, благодаря которой вы сможете погрузиться в мир советского монументального искусства, впечатляющий размахом и масштабом замысла. Непревзойденные фотографии Арсения Котова расскажут о том, как прославление рабочего человека, мотивация к  труду,  воспевание  спорта,  науки,  тяги к знаниям, воспитание в духе социализма и значимые для страны события нашли свое воплощение в многочисленных мозаиках, фресках и других образцах советского искусства, разбросанных по всей стране. Иллюстрации в книге сопровождаются полезными историческими комментариями.</t>
  </si>
  <si>
    <t>В книге "Монументальное искусство СССР" собраны фотографии советского монументального искусства - мозаик, рисунков, сграффито, витражей и фресок, которыми нередко украшали здания в советское время. Сейчас подобный вид искусства находится в упадке, сохранившись лишь в церковном оформлении, а монументальные произведения советских времен ветшают без должного ухода и постепенно исчезают с улиц наших городов. В книге на многочисленных примерах показывается, как и почему в советском монументальном искусстве стали преобладать те или иные темы и сюжеты, демонстрируются самые выдающиеся образцы творчества советских художников-монументалистов.
Арсений Котов — документалист советского монументального искусства XX века. Уже более восьми лет он путешествует по России и постсоветским республикам в поисках необычных объектов архитектуры, некогда обитаемых, а теперь покину¬тых мест, чтобы воочию увидеть и запечатлеть следы той далекой и ушедшей эпохи, той большой страны, простиравшейся от северных ледяных морей до жарких пустынь загадочной Средней Азии, от балтийских городов до бескрай¬ней тайги Дальнего Востока.</t>
  </si>
  <si>
    <t>Федеративное устройство России. Физическая карта России А2 (в новых границах)</t>
  </si>
  <si>
    <t>Карта A2</t>
  </si>
  <si>
    <t>978-5-17-155261-9</t>
  </si>
  <si>
    <t>575х420</t>
  </si>
  <si>
    <t>585x430/1</t>
  </si>
  <si>
    <t>КартаA2</t>
  </si>
  <si>
    <t>ASE000000000871803</t>
  </si>
  <si>
    <t>http://cdn.eksmo.ru/v2/ASE000000000871803/COVER/cover1.jpg</t>
  </si>
  <si>
    <t>Карта(А2/2стор)Физическая карта России+Федеративное устройство России(в новых границах)</t>
  </si>
  <si>
    <t>Двухсторонняя покрытая полимерной плёнкой карта имеет размеры 575х420 мм. На ней представлены две карты России в масштабе 1:15 000 000 (в 1 см 150 км) - Физическая карта России и карта «Федеративное устройство России». На Физической карте с помощью цветовой шкалы высот и глубин наглядно отражёно чередование различных типов и форм рельефа на территории России и прилегающих государств. Пунсонами с высотными отметками показаны наиболее высокие вершины основных горных систем. Достаточно подробно дана гидрологическая сеть (реки, болота, озёра, водохранилища). В морях, окружающих Россию, показаны тёплые и холодные течения, а также граница зимнего пакового льда. На обновлённой карте России представлены все 89 субъектов Российской Федерации, включая Республику Крым и Севастополь, Донецкую и Луганскую народные республики, Запорожскую и Херсонскую области, с их столицами и центрами. Субъекты РФ сгруппированы по 8 федеральным округам. Показаны магистральные пути железнодорожного и автомобильного сообщения. Рекомендовано для широкого круга пользователей.</t>
  </si>
  <si>
    <t>Лошади. Иллюстрированный гид</t>
  </si>
  <si>
    <t>Спектор А.А.</t>
  </si>
  <si>
    <t>978-5-17-158685-0</t>
  </si>
  <si>
    <t>ASE000000000875300</t>
  </si>
  <si>
    <t>http://cdn.eksmo.ru/v2/ASE000000000875300/COVER/cover1.jpg</t>
  </si>
  <si>
    <t>ПопИллюстрГид Лошади.</t>
  </si>
  <si>
    <t>Как известно, люди приручили лошадей еще в доисторические времена, а сегодня почти не встретишь человека, который бы не восхищался этими благородными животными. Но как узнать, что скрывается за взглядом их влажных глаз и гордой статью?
Кто из них станет призовым скакуном, а кто подойдет начинающему наезднику? Почему порой два похожих жеребца так сильно отличаются по достижениям? Эти и другие тайны мира лошадей шаг за шагом откроет для вас популярный иллюстрированный гид.
Информация, дополненная сравнительными таблицами и яркими иллюстрациями, даст возможность легко ориентироваться в мире конюшен и скачек, а сведения о происхождении, условиях разведения лошадей, традициях их воспитания и тренировок помогут по достоинству оценить этих прекрасных животных.
Путешествие в мир лошадей вместе с этим красочным изданием может стать первым шагом на пути к увлечению, которое навсегда останется с вами.</t>
  </si>
  <si>
    <t>Страшные русские сказки</t>
  </si>
  <si>
    <t>978-5-17-168629-1</t>
  </si>
  <si>
    <t>ASE000000000885045</t>
  </si>
  <si>
    <t>http://cdn.eksmo.ru/v2/ASE000000000885045/COVER/cover1.jpg</t>
  </si>
  <si>
    <t>Русский фандом(классика)Страшные русские сказки</t>
  </si>
  <si>
    <t>Сказки, которые мы любим с детства, не всегда были такими добрыми. Их истоки лежат в мрачной глубине народного фольклора, рожденного жестокими временами. Никто бы не хотел оказаться в такой сказке по своей воле.
Эта книга погружает вас в мир русского фольклора, где царят мистические существа и страшные легенды. Баба Яга и Кощей Бессмертный, ведьмы и колдуны, мертвецы и упыри оживают в сказках, быличках и рассказах.
Здесь нет места светлому волшебству, ведь это — страшные русские сказки.</t>
  </si>
  <si>
    <t>На земле и под землёй</t>
  </si>
  <si>
    <t>978-5-17-168588-1</t>
  </si>
  <si>
    <t>Under the ground</t>
  </si>
  <si>
    <t>ASE000000000885004</t>
  </si>
  <si>
    <t>http://cdn.eksmo.ru/v2/ASE000000000885004/COVER/cover1.jpg</t>
  </si>
  <si>
    <t>Суперинтерактив3Dкнига На земле и под землёй</t>
  </si>
  <si>
    <t>Гигантская 3D-книга, не имеющая аналогов в мире: увлекательное путешествие от полей и лесов до самых недр Земли! Люди и другие живые организмы населяют Землю уже миллионы лет. Задумывался ли ты, что многое происходит не только на её поверхности, но и под ней? Наверху люди строят дома, выращивают сады, а внизу роют туннели, шахты и метро. Земля — это главный хранитель истории!</t>
  </si>
  <si>
    <t>Гигантская 3D-книга, не имеющая аналогов в мире: увлекательное путешествие от полей и лесов до самых недр Земли! Люди и другие живые организмы населяют Землю уже миллионы лет. Задумывался ли ты, что многое происходит не только на её поверхности, но и под ней? Наверху люди строят дома, выращивают сады, а внизу роют туннели, шахты и метро. Земля — это главный хранитель истории!
Из книги ты узнаешь:
Как роют метро
Почему дома так хорошо и удобно
Как добывают полезные ископаемые и благородные металлы
Кто такие археологи и чем они занимаются
Как выглядит земля в разрезе
Более 80 окошек
2 книжки в книжке
Метровый разворот всех слоёв Земли в разрезе!
1 объёмная конструкция
Вращающееся колёсико</t>
  </si>
  <si>
    <t>Кричи громче</t>
  </si>
  <si>
    <t>978-5-17-173905-8</t>
  </si>
  <si>
    <t>ASE000000000888912</t>
  </si>
  <si>
    <t>http://cdn.eksmo.ru/v2/ASE000000000888912/COVER/cover1.jpg</t>
  </si>
  <si>
    <t>ТвояЛюбовь Тодорова Кричи громче</t>
  </si>
  <si>
    <t>Она для него всегда была под запретом. Все умещалось в дружеские рамки. Пока по глупости и неосторожности они не оказались запертыми в секретном бункере. И там… все их чувства вырвались за границы дозволенного.</t>
  </si>
  <si>
    <t>Она для него всегда была под запретом. Дочь друзей его родителей. С детства они устраивали друг другу диверсии, дрались и спорили по каждому пустяку. Но он никогда не давал ее в обиду посторонним.
Все умещалось в дружеские рамки. Пока по глупости и неосторожности они не оказались запертыми в секретном бункере. И там… все их чувства вырвались за границы дозволенного.
Молодые. Дурные. Горячие.
Двадцать семь дней. Он. Она. И тишина.
В романе содержится много откровенных эротических сцен и нецензурная лексика</t>
  </si>
  <si>
    <t>Бойня №5</t>
  </si>
  <si>
    <t>978-5-17-082868-5</t>
  </si>
  <si>
    <t>SLAUGHTERHOUSE-FIVE</t>
  </si>
  <si>
    <t>AST000000000147590</t>
  </si>
  <si>
    <t>http://cdn.eksmo.ru/v2/AST000000000147590/COVER/cover1.jpg</t>
  </si>
  <si>
    <t>ЭксклюзивКлассика Воннегут Бойня №5</t>
  </si>
  <si>
    <t>Доброволец в рядах американской армии во время Второй мировой войны, попавший в плен к немцам, свидетель почти полного уничтожения Дрездена, Воннегут перенес этот опыт на страницы своего самого знаменитого романа – «Бойня номер пять, или Крестовый поход детей», в котором стираются грани между настоящим и прошлым, миром и войной, реальностью и фантазией, безумием и трезвостью.</t>
  </si>
  <si>
    <t>Выбор</t>
  </si>
  <si>
    <t>978-5-17-982731-3</t>
  </si>
  <si>
    <t>THE CHOICE</t>
  </si>
  <si>
    <t>ASE000000000832759</t>
  </si>
  <si>
    <t>http://cdn.eksmo.ru/v2/ASE000000000832759/COVER/cover1.jpg</t>
  </si>
  <si>
    <t>ЭксклюзивКлассика Спаркс Выбор</t>
  </si>
  <si>
    <t>– От автора романов «Дневник памяти» и «Тихая гавань».
– Николас Спаркс – один из самых популярных романтиков современности.
– Читайте книгу, смотрите фильм! История получила экранизацию в 2016 году, с Терезой Палмер и Бенджамином Уокером в главных ролях.
– Издание серии «Эксклюзивная классика» – книги в удобном формате и мягкой обложке.</t>
  </si>
  <si>
    <t xml:space="preserve">   Любовь? Серьезные отношения? Ответственность? Семья? Закоренелый холостяк Тревис Паркер уверен, что все это не для него. Ему вполне достаточно отличной работы и верных друзей. Он увлекается охотой, рыбалкой, занимается экстремальными видами спорта — и избегает серьезных отношений...
   Однако с появлением новой соседки Габи Холланд жизнь Тревиса постепенно меняется. Первоначальные неприязнь и отторжение оборачиваются незнакомым до этого времени чувством – Тревис влюбляется. Он счастлив и наслаждается жизнью, но безмятежность не вечна: любовь оказалась не только величайшей наградой, но и тяжелейшим испытанием...
   Этот роман лег в основу одноименного фильма с Терезой Палмер и Бенджамином Уокером.
</t>
  </si>
  <si>
    <t>Инстинкт и бессознательное</t>
  </si>
  <si>
    <t>Юнг К.Г.</t>
  </si>
  <si>
    <t>978-5-17-160050-1</t>
  </si>
  <si>
    <t>DIE DYNAMIK DES UNBEWUSSTEN - Structure &amp; Dynamics of the Psyche (Collected Works, Volume 8)</t>
  </si>
  <si>
    <t>ASE000000000876629</t>
  </si>
  <si>
    <t>http://cdn.eksmo.ru/v2/ASE000000000876629/COVER/cover1.jpg</t>
  </si>
  <si>
    <t>ЭксклюзивКлассика Юнг Инстинкт и бессознательное</t>
  </si>
  <si>
    <t>Для поклонников психологии, психоанализа и Зигмунда Фрейда.
Все основные теоретические положения и рабочие гипотезы автора под одной обложкой.
Карл Юнг — один из выдающихся ученых XX века, основоположник аналитической психологии и психотерапии.</t>
  </si>
  <si>
    <t>Карл Густав Юнг (1875–1961) – швейцарский психолог, психотерапевт, философ, социолог и культуролог – один из выдающихся ученых ХХ столетия, ученик Зигмунда Фрейда, основоположник аналитической психологии и психотерапии, основатель и президент Швейцарского общества практической психологии.
В настоящем сборнике представлены работы, которые знакомят читателя с фундаментальными теоретическими положениями и основными рабочими гипотезами автора. В этих работах Юнг излагает свои идеи о психической энергии и трансцендентной функции, об инстинктах и бессознательном, представляет обзор теории комплексов и оригинальную концепцию либидо.</t>
  </si>
  <si>
    <t>Кафедра</t>
  </si>
  <si>
    <t>978-5-17-159139-7</t>
  </si>
  <si>
    <t>ASE000000000875657</t>
  </si>
  <si>
    <t>http://cdn.eksmo.ru/v2/ASE000000000875657/COVER/cover1.jpg</t>
  </si>
  <si>
    <t>ЭксклюзивКлассикаРус Грекова Кафедра</t>
  </si>
  <si>
    <t>Математическая кафедра крупного московского института. Маленький замкнутый мирок, в котором бурлит жизнь и кипят нешуточные страсти. На фоне повседневного существования института разворачиваются истории преподавателей и студентов — истории талантов и бездарностей, любви и дружбы, благородства и предательства, профессиональных амбиций и интриг.</t>
  </si>
  <si>
    <t>Моя жизнь</t>
  </si>
  <si>
    <t>Коровин К.А.</t>
  </si>
  <si>
    <t>978-5-17-134022-3</t>
  </si>
  <si>
    <t>ASE000000000854792</t>
  </si>
  <si>
    <t>http://cdn.eksmo.ru/v2/ASE000000000854792/COVER/cover1.jpg</t>
  </si>
  <si>
    <t>ЭксклюзивКлассикаРус Коровин Моя жизнь</t>
  </si>
  <si>
    <t>Свои мемуары «Моя жизнь» Коровин начал писать еще в России, а завершил уже во Франции. В этой книге, написанной просто, естественно, свежо и безыскусно, перед читателем буквально оживают и удивительный мир искусства России времен легендарного Серебряного века (о котором близкий к символистам Коровин знал решительно все), и самые яркие личности этого времени, с которыми автора сводила судьба: Чехов и Врубель, Левитан и Репин, близкий друг автора Серов и многие другие.
Помимо мемуаров, в сборник вошли также рассказы и очерки Коровина, созданные в эмиграции и завораживающие читателя светлой, печальной и мечтательной грустью по «утраченному времени» невозвратного прошлого.</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</si>
</sst>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0[$р.-419]"/>
    <numFmt numFmtId="166" formatCode="dd/mm/yyyy;@"/>
    <numFmt numFmtId="167" formatCode="[$-F800]dddd\,\ mmmm\ dd\,\ yyyy"/>
    <numFmt numFmtId="168" formatCode="0.000"/>
    <numFmt numFmtId="169" formatCode="dd/mm/yy;@"/>
    <numFmt numFmtId="170" formatCode="dd\.mm\.yyyy;@"/>
  </numFmts>
  <fonts count="41"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8"/>
      <color indexed="57"/>
      <name val="Arial"/>
      <family val="2"/>
      <charset val="204"/>
    </font>
    <font>
      <b/>
      <sz val="11"/>
      <name val="Arial"/>
      <family val="2"/>
      <charset val="204"/>
    </font>
    <font>
      <b/>
      <sz val="9"/>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
      <u/>
      <sz val="10"/>
      <color indexed="12"/>
      <name val="Arial"/>
      <family val="2"/>
      <charset val="204"/>
    </font>
    <font>
      <b/>
      <sz val="10"/>
      <color indexed="10"/>
      <name val="Arial"/>
      <family val="2"/>
      <charset val="204"/>
    </font>
    <font>
      <sz val="10"/>
      <color indexed="10"/>
      <name val="Arial"/>
      <family val="2"/>
      <charset val="204"/>
    </font>
    <font>
      <b/>
      <sz val="7"/>
      <name val="Arial"/>
      <family val="2"/>
      <charset val="204"/>
    </font>
    <font>
      <sz val="11"/>
      <color rgb="FF006100"/>
      <name val="Calibri"/>
      <family val="2"/>
      <charset val="204"/>
      <scheme val="minor"/>
    </font>
    <font>
      <sz val="10"/>
      <color theme="0"/>
      <name val="Arial"/>
      <family val="2"/>
      <charset val="204"/>
    </font>
    <font>
      <sz val="10"/>
      <color rgb="FF0000FF"/>
      <name val="Arial"/>
      <family val="2"/>
      <charset val="204"/>
    </font>
    <font>
      <b/>
      <sz val="10"/>
      <color rgb="FFFF0000"/>
      <name val="Arial"/>
      <family val="2"/>
      <charset val="204"/>
    </font>
    <font>
      <b/>
      <sz val="10"/>
      <color theme="0"/>
      <name val="Arial"/>
      <family val="2"/>
      <charset val="204"/>
    </font>
    <font>
      <b/>
      <sz val="10"/>
      <color rgb="FF0000FF"/>
      <name val="Arial"/>
      <family val="2"/>
      <charset val="204"/>
    </font>
    <font>
      <b/>
      <sz val="12"/>
      <color rgb="FF1700C0"/>
      <name val="Arial"/>
      <family val="2"/>
      <charset val="204"/>
    </font>
    <font>
      <sz val="12"/>
      <color rgb="FF1700C0"/>
      <name val="Arial"/>
      <family val="2"/>
      <charset val="204"/>
    </font>
  </fonts>
  <fills count="1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rgb="FFC6EFCE"/>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s>
  <borders count="32">
    <border>
      <left/>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5" fillId="0" borderId="0" applyNumberFormat="0" applyFill="0" applyBorder="0" applyAlignment="0" applyProtection="0"/>
    <xf numFmtId="0" fontId="3" fillId="0" borderId="0"/>
    <xf numFmtId="0" fontId="3" fillId="0" borderId="0"/>
    <xf numFmtId="0" fontId="33" fillId="6" borderId="0" applyNumberFormat="0" applyBorder="0" applyAlignment="0" applyProtection="0"/>
  </cellStyleXfs>
  <cellXfs count="221">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5" fillId="0" borderId="0" xfId="0" applyFont="1"/>
    <xf numFmtId="0" fontId="16" fillId="0" borderId="0" xfId="0" applyFont="1"/>
    <xf numFmtId="0" fontId="17" fillId="0" borderId="0" xfId="0" applyFont="1"/>
    <xf numFmtId="0" fontId="18" fillId="0" borderId="0" xfId="0" applyFont="1"/>
    <xf numFmtId="0" fontId="17" fillId="2" borderId="0" xfId="0" applyFont="1" applyFill="1"/>
    <xf numFmtId="0" fontId="0" fillId="2" borderId="0" xfId="0" applyFill="1"/>
    <xf numFmtId="0" fontId="19" fillId="0" borderId="0" xfId="0" applyFont="1"/>
    <xf numFmtId="0" fontId="20"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1" fontId="3" fillId="0" borderId="0" xfId="0" applyNumberFormat="1" applyFont="1" applyFill="1" applyBorder="1" applyAlignment="1" applyProtection="1">
      <alignment horizontal="center"/>
      <protection hidden="1"/>
    </xf>
    <xf numFmtId="49" fontId="6" fillId="0" borderId="0" xfId="0" applyNumberFormat="1" applyFont="1" applyFill="1" applyBorder="1" applyAlignment="1" applyProtection="1">
      <alignment horizontal="right"/>
      <protection hidden="1"/>
    </xf>
    <xf numFmtId="49" fontId="2" fillId="0" borderId="2" xfId="0" quotePrefix="1"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3" fillId="0" borderId="3" xfId="0" applyNumberFormat="1" applyFont="1" applyFill="1" applyBorder="1" applyAlignment="1" applyProtection="1">
      <alignment horizontal="left"/>
    </xf>
    <xf numFmtId="49" fontId="3" fillId="0" borderId="4" xfId="0" applyNumberFormat="1" applyFont="1" applyFill="1" applyBorder="1" applyAlignment="1" applyProtection="1">
      <alignment horizontal="left"/>
    </xf>
    <xf numFmtId="49" fontId="3" fillId="0" borderId="4" xfId="0" applyNumberFormat="1" applyFont="1" applyFill="1" applyBorder="1" applyAlignment="1" applyProtection="1">
      <alignment horizontal="center"/>
    </xf>
    <xf numFmtId="166" fontId="3" fillId="0" borderId="4" xfId="0" applyNumberFormat="1" applyFont="1" applyFill="1" applyBorder="1" applyAlignment="1" applyProtection="1">
      <alignment horizontal="center"/>
    </xf>
    <xf numFmtId="0" fontId="3" fillId="0" borderId="0" xfId="0" applyFont="1" applyFill="1" applyProtection="1"/>
    <xf numFmtId="1" fontId="3" fillId="0" borderId="4" xfId="0" applyNumberFormat="1" applyFont="1" applyFill="1" applyBorder="1" applyAlignment="1" applyProtection="1">
      <alignment horizontal="center"/>
    </xf>
    <xf numFmtId="49" fontId="9" fillId="0" borderId="5" xfId="0" applyNumberFormat="1" applyFont="1" applyFill="1" applyBorder="1" applyAlignment="1" applyProtection="1">
      <alignment vertical="center" wrapText="1"/>
      <protection hidden="1"/>
    </xf>
    <xf numFmtId="49" fontId="9" fillId="0" borderId="6" xfId="0" applyNumberFormat="1" applyFont="1" applyFill="1" applyBorder="1" applyAlignment="1" applyProtection="1">
      <alignment vertical="center" wrapText="1"/>
      <protection hidden="1"/>
    </xf>
    <xf numFmtId="49" fontId="9" fillId="0" borderId="7" xfId="0" applyNumberFormat="1" applyFont="1" applyFill="1" applyBorder="1" applyAlignment="1" applyProtection="1">
      <alignment vertical="center" wrapText="1"/>
      <protection hidden="1"/>
    </xf>
    <xf numFmtId="49" fontId="3" fillId="0" borderId="0" xfId="0" applyNumberFormat="1" applyFont="1" applyFill="1" applyProtection="1">
      <protection hidden="1"/>
    </xf>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2"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right"/>
      <protection hidden="1"/>
    </xf>
    <xf numFmtId="2" fontId="4" fillId="0" borderId="8" xfId="0" applyNumberFormat="1" applyFont="1" applyFill="1" applyBorder="1" applyAlignment="1" applyProtection="1">
      <alignment vertical="center"/>
      <protection hidden="1"/>
    </xf>
    <xf numFmtId="2" fontId="4" fillId="0" borderId="8" xfId="0" applyNumberFormat="1" applyFont="1" applyFill="1" applyBorder="1" applyAlignment="1" applyProtection="1">
      <alignment horizontal="center" vertical="center"/>
      <protection hidden="1"/>
    </xf>
    <xf numFmtId="2" fontId="3" fillId="0" borderId="3" xfId="0" applyNumberFormat="1" applyFont="1" applyFill="1" applyBorder="1" applyAlignment="1" applyProtection="1">
      <alignment horizontal="right" indent="1"/>
    </xf>
    <xf numFmtId="0" fontId="34" fillId="0" borderId="0" xfId="0" applyFont="1" applyFill="1" applyProtection="1">
      <protection hidden="1"/>
    </xf>
    <xf numFmtId="0" fontId="34" fillId="0" borderId="0" xfId="0" applyFont="1" applyFill="1" applyProtection="1"/>
    <xf numFmtId="2" fontId="34" fillId="0" borderId="0" xfId="0" applyNumberFormat="1" applyFont="1" applyFill="1" applyProtection="1">
      <protection hidden="1"/>
    </xf>
    <xf numFmtId="2" fontId="34" fillId="0" borderId="0" xfId="0" applyNumberFormat="1" applyFont="1" applyFill="1" applyProtection="1"/>
    <xf numFmtId="1" fontId="10" fillId="0" borderId="8" xfId="0" applyNumberFormat="1" applyFont="1" applyFill="1" applyBorder="1" applyAlignment="1" applyProtection="1">
      <alignment vertical="top"/>
      <protection hidden="1"/>
    </xf>
    <xf numFmtId="49" fontId="3" fillId="0" borderId="0" xfId="0" applyNumberFormat="1" applyFont="1" applyFill="1" applyBorder="1" applyProtection="1">
      <protection hidden="1"/>
    </xf>
    <xf numFmtId="1" fontId="3" fillId="0" borderId="0" xfId="0" applyNumberFormat="1" applyFont="1" applyFill="1" applyProtection="1">
      <protection hidden="1"/>
    </xf>
    <xf numFmtId="1" fontId="3" fillId="0" borderId="0" xfId="0" applyNumberFormat="1" applyFont="1" applyFill="1" applyBorder="1" applyAlignment="1" applyProtection="1">
      <alignment horizontal="right"/>
      <protection hidden="1"/>
    </xf>
    <xf numFmtId="1" fontId="2" fillId="0" borderId="2" xfId="0" quotePrefix="1" applyNumberFormat="1" applyFont="1" applyFill="1" applyBorder="1" applyAlignment="1" applyProtection="1">
      <alignment horizontal="center" vertical="center" wrapText="1"/>
      <protection hidden="1"/>
    </xf>
    <xf numFmtId="1" fontId="3" fillId="0" borderId="4" xfId="0" applyNumberFormat="1" applyFont="1" applyFill="1" applyBorder="1" applyAlignment="1" applyProtection="1">
      <alignment horizontal="left"/>
    </xf>
    <xf numFmtId="168" fontId="3" fillId="0" borderId="0" xfId="0" applyNumberFormat="1" applyFont="1" applyFill="1" applyProtection="1">
      <protection hidden="1"/>
    </xf>
    <xf numFmtId="168" fontId="3" fillId="0" borderId="0" xfId="0" applyNumberFormat="1" applyFont="1" applyFill="1" applyBorder="1" applyAlignment="1" applyProtection="1">
      <alignment horizontal="left"/>
      <protection hidden="1"/>
    </xf>
    <xf numFmtId="168" fontId="2" fillId="0" borderId="2" xfId="0" quotePrefix="1" applyNumberFormat="1" applyFont="1" applyFill="1" applyBorder="1" applyAlignment="1" applyProtection="1">
      <alignment horizontal="center" vertical="center" wrapText="1"/>
      <protection hidden="1"/>
    </xf>
    <xf numFmtId="168" fontId="3" fillId="0" borderId="4" xfId="0" applyNumberFormat="1" applyFont="1" applyFill="1" applyBorder="1" applyAlignment="1" applyProtection="1">
      <alignment horizontal="left"/>
    </xf>
    <xf numFmtId="166" fontId="3" fillId="0" borderId="0" xfId="0" applyNumberFormat="1" applyFont="1" applyFill="1" applyAlignment="1" applyProtection="1">
      <protection hidden="1"/>
    </xf>
    <xf numFmtId="49" fontId="3" fillId="0" borderId="0" xfId="0" applyNumberFormat="1" applyFont="1" applyFill="1" applyAlignment="1" applyProtection="1">
      <protection hidden="1"/>
    </xf>
    <xf numFmtId="166" fontId="3" fillId="0" borderId="4" xfId="0" applyNumberFormat="1" applyFont="1" applyFill="1" applyBorder="1" applyAlignment="1" applyProtection="1"/>
    <xf numFmtId="49" fontId="3" fillId="0" borderId="4" xfId="0" applyNumberFormat="1" applyFont="1" applyFill="1" applyBorder="1" applyAlignment="1" applyProtection="1"/>
    <xf numFmtId="49" fontId="3" fillId="0" borderId="1" xfId="0" applyNumberFormat="1" applyFont="1" applyFill="1" applyBorder="1" applyAlignment="1" applyProtection="1">
      <alignment horizontal="center"/>
      <protection hidden="1"/>
    </xf>
    <xf numFmtId="49" fontId="11" fillId="0" borderId="0" xfId="1" applyNumberFormat="1" applyFont="1" applyFill="1" applyBorder="1" applyAlignment="1" applyProtection="1">
      <alignment horizontal="center"/>
      <protection hidden="1"/>
    </xf>
    <xf numFmtId="1" fontId="10" fillId="0" borderId="0" xfId="0" applyNumberFormat="1" applyFont="1" applyFill="1" applyBorder="1" applyAlignment="1" applyProtection="1">
      <alignment horizontal="left" vertical="top"/>
      <protection hidden="1"/>
    </xf>
    <xf numFmtId="14" fontId="3" fillId="0" borderId="0" xfId="0" applyNumberFormat="1" applyFont="1" applyFill="1" applyProtection="1">
      <protection hidden="1"/>
    </xf>
    <xf numFmtId="14" fontId="3" fillId="0" borderId="0" xfId="0" applyNumberFormat="1" applyFont="1" applyFill="1" applyBorder="1" applyAlignment="1" applyProtection="1">
      <alignment horizontal="center"/>
      <protection hidden="1"/>
    </xf>
    <xf numFmtId="14" fontId="3" fillId="0" borderId="0" xfId="0" applyNumberFormat="1" applyFont="1" applyFill="1" applyBorder="1" applyAlignment="1" applyProtection="1">
      <alignment horizontal="right"/>
      <protection hidden="1"/>
    </xf>
    <xf numFmtId="14" fontId="2" fillId="0" borderId="2" xfId="0" quotePrefix="1" applyNumberFormat="1" applyFont="1" applyFill="1" applyBorder="1" applyAlignment="1" applyProtection="1">
      <alignment horizontal="center" vertical="center" wrapText="1"/>
      <protection hidden="1"/>
    </xf>
    <xf numFmtId="14" fontId="3" fillId="0" borderId="4" xfId="0" applyNumberFormat="1" applyFont="1" applyFill="1" applyBorder="1" applyAlignment="1" applyProtection="1">
      <alignment horizontal="right" indent="1"/>
    </xf>
    <xf numFmtId="49" fontId="3" fillId="0" borderId="4" xfId="0" applyNumberFormat="1" applyFont="1" applyFill="1" applyBorder="1" applyAlignment="1" applyProtection="1">
      <alignment horizontal="right"/>
    </xf>
    <xf numFmtId="0" fontId="35" fillId="0" borderId="0" xfId="0" applyFont="1" applyFill="1" applyProtection="1">
      <protection hidden="1"/>
    </xf>
    <xf numFmtId="0" fontId="35" fillId="0" borderId="4" xfId="0" applyFont="1" applyFill="1" applyBorder="1" applyProtection="1"/>
    <xf numFmtId="0" fontId="3" fillId="0" borderId="0" xfId="0" applyFont="1" applyFill="1" applyAlignment="1" applyProtection="1">
      <alignment horizontal="left"/>
      <protection hidden="1"/>
    </xf>
    <xf numFmtId="9" fontId="22" fillId="7" borderId="9" xfId="0" applyNumberFormat="1" applyFont="1" applyFill="1" applyBorder="1" applyAlignment="1" applyProtection="1">
      <alignment horizontal="center" vertical="center"/>
      <protection locked="0"/>
    </xf>
    <xf numFmtId="9" fontId="22" fillId="7" borderId="7" xfId="0" applyNumberFormat="1" applyFont="1" applyFill="1" applyBorder="1" applyAlignment="1" applyProtection="1">
      <alignment horizontal="center" vertical="center"/>
      <protection locked="0"/>
    </xf>
    <xf numFmtId="0" fontId="3" fillId="0" borderId="0" xfId="2"/>
    <xf numFmtId="0" fontId="25" fillId="0" borderId="0" xfId="2" applyFont="1"/>
    <xf numFmtId="0" fontId="26" fillId="0" borderId="0" xfId="2" applyFont="1"/>
    <xf numFmtId="0" fontId="27" fillId="0" borderId="0" xfId="2" applyFont="1"/>
    <xf numFmtId="0" fontId="2" fillId="0" borderId="0" xfId="2" applyFont="1"/>
    <xf numFmtId="0" fontId="28" fillId="0" borderId="0" xfId="2" applyFont="1"/>
    <xf numFmtId="0" fontId="16" fillId="0" borderId="0" xfId="2" applyFont="1"/>
    <xf numFmtId="0" fontId="18" fillId="0" borderId="0" xfId="2" applyFont="1"/>
    <xf numFmtId="0" fontId="17" fillId="0" borderId="0" xfId="2" applyFont="1"/>
    <xf numFmtId="0" fontId="15" fillId="0" borderId="0" xfId="2" applyFont="1"/>
    <xf numFmtId="49" fontId="29" fillId="0" borderId="4" xfId="1"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left" vertical="center" wrapText="1"/>
    </xf>
    <xf numFmtId="49" fontId="3" fillId="0" borderId="4" xfId="0" applyNumberFormat="1" applyFont="1" applyFill="1" applyBorder="1" applyProtection="1"/>
    <xf numFmtId="1" fontId="3" fillId="0" borderId="4" xfId="0" applyNumberFormat="1" applyFont="1" applyFill="1" applyBorder="1" applyAlignment="1" applyProtection="1">
      <alignment horizontal="right" indent="1"/>
      <protection locked="0"/>
    </xf>
    <xf numFmtId="0" fontId="0" fillId="0" borderId="4" xfId="0" applyBorder="1"/>
    <xf numFmtId="3" fontId="2" fillId="0" borderId="4"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left" vertical="center" wrapText="1"/>
    </xf>
    <xf numFmtId="1" fontId="3" fillId="0" borderId="4" xfId="0"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center" vertical="center" wrapText="1"/>
    </xf>
    <xf numFmtId="169" fontId="3" fillId="0" borderId="4" xfId="0" applyNumberFormat="1" applyFont="1" applyFill="1" applyBorder="1" applyAlignment="1" applyProtection="1">
      <alignment horizontal="center" vertical="center" wrapText="1"/>
    </xf>
    <xf numFmtId="1" fontId="3" fillId="0" borderId="4" xfId="0" quotePrefix="1" applyNumberFormat="1" applyFont="1" applyFill="1" applyBorder="1" applyAlignment="1" applyProtection="1">
      <alignment horizontal="right" vertical="center" wrapText="1"/>
    </xf>
    <xf numFmtId="3" fontId="3" fillId="0" borderId="4" xfId="0" applyNumberFormat="1" applyFont="1" applyFill="1" applyBorder="1" applyAlignment="1" applyProtection="1">
      <alignment horizontal="right" vertical="center" wrapText="1"/>
    </xf>
    <xf numFmtId="4" fontId="3" fillId="0" borderId="4" xfId="0" applyNumberFormat="1" applyFont="1" applyFill="1" applyBorder="1" applyAlignment="1" applyProtection="1">
      <alignment horizontal="left" vertical="center" wrapText="1"/>
    </xf>
    <xf numFmtId="49" fontId="3" fillId="0" borderId="4" xfId="0" quotePrefix="1" applyNumberFormat="1" applyFont="1" applyFill="1" applyBorder="1" applyAlignment="1" applyProtection="1">
      <alignment horizontal="left" vertical="center" wrapText="1"/>
    </xf>
    <xf numFmtId="3" fontId="36" fillId="0" borderId="4"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0" borderId="4" xfId="0" quotePrefix="1" applyNumberFormat="1" applyFont="1" applyFill="1" applyBorder="1" applyAlignment="1" applyProtection="1">
      <alignment horizontal="left" vertical="top" wrapText="1"/>
    </xf>
    <xf numFmtId="169" fontId="31" fillId="0" borderId="4" xfId="0" applyNumberFormat="1" applyFont="1" applyFill="1" applyBorder="1" applyAlignment="1" applyProtection="1">
      <alignment horizontal="center" vertical="center" wrapText="1"/>
    </xf>
    <xf numFmtId="166" fontId="34" fillId="0" borderId="0" xfId="0" applyNumberFormat="1" applyFont="1" applyFill="1" applyAlignment="1" applyProtection="1">
      <protection hidden="1"/>
    </xf>
    <xf numFmtId="49" fontId="2" fillId="0" borderId="0"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166" fontId="2" fillId="0" borderId="0" xfId="0" applyNumberFormat="1" applyFont="1" applyFill="1" applyAlignment="1" applyProtection="1">
      <protection hidden="1"/>
    </xf>
    <xf numFmtId="1" fontId="2" fillId="0" borderId="0" xfId="0" applyNumberFormat="1" applyFont="1" applyFill="1" applyBorder="1" applyAlignment="1" applyProtection="1">
      <alignment vertical="center" wrapText="1"/>
      <protection hidden="1"/>
    </xf>
    <xf numFmtId="1" fontId="2" fillId="0" borderId="0" xfId="0" applyNumberFormat="1" applyFont="1" applyFill="1" applyBorder="1" applyAlignment="1" applyProtection="1">
      <alignment vertical="center"/>
      <protection hidden="1"/>
    </xf>
    <xf numFmtId="2" fontId="2" fillId="0" borderId="8" xfId="0" applyNumberFormat="1" applyFont="1" applyFill="1" applyBorder="1" applyAlignment="1" applyProtection="1">
      <alignment vertical="center"/>
      <protection hidden="1"/>
    </xf>
    <xf numFmtId="0" fontId="32" fillId="0" borderId="0" xfId="0" applyFont="1" applyFill="1" applyBorder="1" applyAlignment="1" applyProtection="1">
      <alignment vertical="center" wrapText="1"/>
      <protection hidden="1"/>
    </xf>
    <xf numFmtId="49" fontId="2" fillId="0" borderId="0" xfId="0" applyNumberFormat="1" applyFont="1" applyFill="1" applyAlignment="1" applyProtection="1">
      <alignment vertical="center"/>
      <protection hidden="1"/>
    </xf>
    <xf numFmtId="1" fontId="2" fillId="0" borderId="0" xfId="0" applyNumberFormat="1" applyFont="1" applyFill="1" applyAlignment="1" applyProtection="1">
      <alignment vertical="center"/>
      <protection hidden="1"/>
    </xf>
    <xf numFmtId="14" fontId="2" fillId="0" borderId="0" xfId="0" applyNumberFormat="1" applyFont="1" applyFill="1" applyAlignment="1" applyProtection="1">
      <alignment vertical="center"/>
      <protection hidden="1"/>
    </xf>
    <xf numFmtId="168" fontId="2" fillId="0" borderId="0" xfId="0" applyNumberFormat="1" applyFont="1" applyFill="1" applyAlignment="1" applyProtection="1">
      <alignment vertical="center"/>
      <protection hidden="1"/>
    </xf>
    <xf numFmtId="0" fontId="2" fillId="0" borderId="0" xfId="0" applyFont="1" applyFill="1" applyAlignment="1" applyProtection="1">
      <alignment vertical="center"/>
      <protection hidden="1"/>
    </xf>
    <xf numFmtId="0" fontId="37" fillId="0" borderId="0" xfId="0" applyFont="1" applyFill="1" applyAlignment="1" applyProtection="1">
      <alignment vertical="center"/>
      <protection hidden="1"/>
    </xf>
    <xf numFmtId="166" fontId="37" fillId="0" borderId="0" xfId="0" applyNumberFormat="1" applyFont="1" applyFill="1" applyAlignment="1" applyProtection="1">
      <alignment vertical="center"/>
      <protection hidden="1"/>
    </xf>
    <xf numFmtId="166" fontId="2" fillId="0" borderId="0" xfId="0" applyNumberFormat="1" applyFont="1" applyFill="1" applyAlignment="1" applyProtection="1">
      <alignment vertical="center"/>
      <protection hidden="1"/>
    </xf>
    <xf numFmtId="0" fontId="2" fillId="0" borderId="0" xfId="0" applyFont="1" applyFill="1" applyAlignment="1" applyProtection="1">
      <alignment horizontal="left" vertical="center"/>
      <protection hidden="1"/>
    </xf>
    <xf numFmtId="2" fontId="37" fillId="0" borderId="0" xfId="0" applyNumberFormat="1" applyFont="1" applyFill="1" applyAlignment="1" applyProtection="1">
      <alignment vertical="center"/>
      <protection hidden="1"/>
    </xf>
    <xf numFmtId="0" fontId="2" fillId="0" borderId="0" xfId="0" applyFont="1" applyBorder="1" applyAlignment="1">
      <alignment vertical="center"/>
    </xf>
    <xf numFmtId="49" fontId="9" fillId="0" borderId="10" xfId="0" applyNumberFormat="1" applyFont="1" applyFill="1" applyBorder="1" applyAlignment="1" applyProtection="1">
      <alignment horizontal="left" vertical="center"/>
      <protection hidden="1"/>
    </xf>
    <xf numFmtId="4" fontId="9" fillId="0" borderId="11" xfId="0" applyNumberFormat="1" applyFont="1" applyFill="1" applyBorder="1" applyAlignment="1" applyProtection="1">
      <alignment horizontal="right" vertical="center"/>
      <protection hidden="1"/>
    </xf>
    <xf numFmtId="4" fontId="14" fillId="0" borderId="12" xfId="0" applyNumberFormat="1" applyFont="1" applyFill="1" applyBorder="1" applyAlignment="1" applyProtection="1">
      <alignment horizontal="center" vertical="center"/>
      <protection hidden="1"/>
    </xf>
    <xf numFmtId="49" fontId="9" fillId="0" borderId="13" xfId="0" applyNumberFormat="1" applyFont="1" applyFill="1" applyBorder="1" applyAlignment="1" applyProtection="1">
      <alignment horizontal="left" vertical="center"/>
      <protection hidden="1"/>
    </xf>
    <xf numFmtId="3" fontId="9" fillId="0" borderId="14" xfId="0" applyNumberFormat="1" applyFont="1" applyFill="1" applyBorder="1" applyAlignment="1" applyProtection="1">
      <alignment horizontal="right" vertical="center"/>
      <protection hidden="1"/>
    </xf>
    <xf numFmtId="3" fontId="14" fillId="0" borderId="15"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left" vertical="center"/>
      <protection hidden="1"/>
    </xf>
    <xf numFmtId="164" fontId="9" fillId="0" borderId="17" xfId="0" applyNumberFormat="1" applyFont="1" applyFill="1" applyBorder="1" applyAlignment="1" applyProtection="1">
      <alignment horizontal="right" vertical="center"/>
      <protection hidden="1"/>
    </xf>
    <xf numFmtId="164" fontId="14" fillId="0" borderId="18" xfId="0" applyNumberFormat="1" applyFont="1" applyFill="1" applyBorder="1" applyAlignment="1" applyProtection="1">
      <alignment horizontal="center" vertical="center"/>
      <protection hidden="1"/>
    </xf>
    <xf numFmtId="49" fontId="3" fillId="0" borderId="19" xfId="0" applyNumberFormat="1" applyFont="1" applyBorder="1" applyProtection="1"/>
    <xf numFmtId="4" fontId="2" fillId="0" borderId="19" xfId="0" applyNumberFormat="1" applyFont="1" applyFill="1" applyBorder="1" applyAlignment="1" applyProtection="1">
      <alignment horizontal="right" vertical="center"/>
    </xf>
    <xf numFmtId="3" fontId="2" fillId="0" borderId="19" xfId="0" applyNumberFormat="1" applyFont="1" applyFill="1" applyBorder="1" applyAlignment="1" applyProtection="1">
      <alignment horizontal="left" vertical="center" wrapText="1"/>
    </xf>
    <xf numFmtId="3" fontId="2" fillId="0" borderId="19" xfId="0" applyNumberFormat="1" applyFont="1" applyFill="1" applyBorder="1" applyAlignment="1" applyProtection="1">
      <alignment horizontal="center" vertical="center" wrapText="1"/>
    </xf>
    <xf numFmtId="1" fontId="2" fillId="3" borderId="20" xfId="0" applyNumberFormat="1" applyFont="1" applyFill="1" applyBorder="1" applyAlignment="1" applyProtection="1">
      <alignment horizontal="center" vertical="center" wrapText="1"/>
      <protection locked="0"/>
    </xf>
    <xf numFmtId="2" fontId="2" fillId="0" borderId="2" xfId="0" quotePrefix="1" applyNumberFormat="1" applyFont="1" applyFill="1" applyBorder="1" applyAlignment="1" applyProtection="1">
      <alignment horizontal="center" vertical="center" wrapText="1"/>
      <protection hidden="1"/>
    </xf>
    <xf numFmtId="49" fontId="2" fillId="4" borderId="2" xfId="0" applyNumberFormat="1" applyFont="1" applyFill="1" applyBorder="1" applyAlignment="1" applyProtection="1">
      <alignment horizontal="center" vertical="center" wrapText="1"/>
      <protection hidden="1"/>
    </xf>
    <xf numFmtId="3" fontId="2" fillId="0" borderId="2" xfId="0" applyNumberFormat="1" applyFont="1" applyFill="1" applyBorder="1" applyAlignment="1" applyProtection="1">
      <alignment horizontal="center" vertical="center" wrapText="1"/>
      <protection hidden="1"/>
    </xf>
    <xf numFmtId="49" fontId="36" fillId="0" borderId="2" xfId="0" applyNumberFormat="1" applyFont="1" applyFill="1" applyBorder="1" applyAlignment="1" applyProtection="1">
      <alignment horizontal="center" vertical="center" wrapText="1"/>
      <protection hidden="1"/>
    </xf>
    <xf numFmtId="1" fontId="3" fillId="0" borderId="0" xfId="0" applyNumberFormat="1" applyFont="1" applyFill="1" applyAlignment="1" applyProtection="1">
      <alignment vertical="center"/>
      <protection hidden="1"/>
    </xf>
    <xf numFmtId="166" fontId="2" fillId="0" borderId="4" xfId="0" applyNumberFormat="1" applyFont="1" applyFill="1" applyBorder="1" applyAlignment="1" applyProtection="1"/>
    <xf numFmtId="1" fontId="36" fillId="0" borderId="19" xfId="0" applyNumberFormat="1" applyFont="1" applyFill="1" applyBorder="1" applyAlignment="1" applyProtection="1">
      <alignment horizontal="right" vertical="center" wrapText="1"/>
      <protection locked="0"/>
    </xf>
    <xf numFmtId="3" fontId="36" fillId="0" borderId="2" xfId="0" applyNumberFormat="1" applyFont="1" applyFill="1" applyBorder="1" applyAlignment="1" applyProtection="1">
      <alignment horizontal="center" vertical="center" wrapText="1"/>
      <protection hidden="1"/>
    </xf>
    <xf numFmtId="0" fontId="2" fillId="0" borderId="0" xfId="0" applyFont="1" applyFill="1" applyAlignment="1" applyProtection="1">
      <alignment horizontal="center" vertical="center"/>
      <protection hidden="1"/>
    </xf>
    <xf numFmtId="2" fontId="37" fillId="0" borderId="0" xfId="0" applyNumberFormat="1" applyFont="1" applyFill="1" applyAlignment="1" applyProtection="1">
      <alignment horizontal="center" vertical="center"/>
      <protection hidden="1"/>
    </xf>
    <xf numFmtId="0" fontId="37" fillId="0" borderId="0" xfId="0" applyFont="1" applyFill="1" applyAlignment="1" applyProtection="1">
      <alignment horizontal="center" vertical="center"/>
      <protection hidden="1"/>
    </xf>
    <xf numFmtId="1" fontId="2" fillId="0" borderId="0" xfId="0" applyNumberFormat="1" applyFont="1" applyFill="1" applyProtection="1">
      <protection hidden="1"/>
    </xf>
    <xf numFmtId="1" fontId="2" fillId="0" borderId="4" xfId="0" applyNumberFormat="1" applyFont="1" applyFill="1" applyBorder="1" applyAlignment="1" applyProtection="1">
      <alignment horizontal="left"/>
    </xf>
    <xf numFmtId="1" fontId="2" fillId="9" borderId="19" xfId="0" applyNumberFormat="1" applyFont="1" applyFill="1" applyBorder="1" applyAlignment="1" applyProtection="1">
      <alignment horizontal="right" vertical="center" wrapText="1"/>
      <protection locked="0"/>
    </xf>
    <xf numFmtId="49" fontId="2" fillId="8" borderId="2" xfId="0" quotePrefix="1" applyNumberFormat="1" applyFont="1" applyFill="1" applyBorder="1" applyAlignment="1" applyProtection="1">
      <alignment horizontal="center" vertical="center" wrapText="1"/>
      <protection hidden="1"/>
    </xf>
    <xf numFmtId="3" fontId="2" fillId="0" borderId="20" xfId="0" applyNumberFormat="1" applyFont="1" applyFill="1" applyBorder="1" applyAlignment="1" applyProtection="1">
      <alignment horizontal="center" vertical="center" wrapText="1"/>
    </xf>
    <xf numFmtId="49" fontId="6" fillId="0" borderId="0" xfId="2" applyNumberFormat="1" applyFont="1" applyFill="1" applyProtection="1">
      <protection hidden="1"/>
    </xf>
    <xf numFmtId="49" fontId="3" fillId="0" borderId="0" xfId="2" applyNumberFormat="1" applyFont="1" applyFill="1" applyProtection="1">
      <protection hidden="1"/>
    </xf>
    <xf numFmtId="49" fontId="2" fillId="0" borderId="0" xfId="2" applyNumberFormat="1" applyFont="1" applyFill="1" applyProtection="1">
      <protection hidden="1"/>
    </xf>
    <xf numFmtId="49" fontId="3" fillId="0" borderId="4" xfId="2" applyNumberFormat="1" applyFont="1" applyFill="1" applyBorder="1" applyProtection="1"/>
    <xf numFmtId="3" fontId="3" fillId="0" borderId="19" xfId="0" applyNumberFormat="1" applyFont="1" applyFill="1" applyBorder="1" applyAlignment="1" applyProtection="1">
      <alignment horizontal="left" vertical="top" wrapText="1"/>
    </xf>
    <xf numFmtId="14" fontId="2" fillId="0" borderId="2" xfId="0" quotePrefix="1" applyNumberFormat="1" applyFont="1" applyFill="1" applyBorder="1" applyAlignment="1" applyProtection="1">
      <alignment horizontal="left" vertical="center" wrapText="1"/>
      <protection hidden="1"/>
    </xf>
    <xf numFmtId="3" fontId="30" fillId="0" borderId="19" xfId="0" applyNumberFormat="1" applyFont="1" applyFill="1" applyBorder="1" applyAlignment="1" applyProtection="1">
      <alignment horizontal="left" vertical="center" wrapText="1"/>
    </xf>
    <xf numFmtId="3" fontId="38" fillId="0" borderId="2" xfId="0" applyNumberFormat="1" applyFont="1" applyFill="1" applyBorder="1" applyAlignment="1" applyProtection="1">
      <alignment horizontal="center" vertical="center"/>
      <protection hidden="1"/>
    </xf>
    <xf numFmtId="49" fontId="2" fillId="0" borderId="2" xfId="0" applyNumberFormat="1" applyFont="1" applyFill="1" applyBorder="1" applyAlignment="1" applyProtection="1">
      <alignment horizontal="center" vertical="center"/>
      <protection hidden="1"/>
    </xf>
    <xf numFmtId="166" fontId="2" fillId="0" borderId="2" xfId="0" applyNumberFormat="1" applyFont="1" applyFill="1" applyBorder="1" applyAlignment="1" applyProtection="1">
      <alignment horizontal="center" vertical="center"/>
      <protection hidden="1"/>
    </xf>
    <xf numFmtId="49" fontId="3" fillId="0" borderId="4" xfId="0" applyNumberFormat="1" applyFont="1" applyFill="1" applyBorder="1" applyAlignment="1" applyProtection="1">
      <alignment horizontal="left" vertical="center" wrapText="1"/>
    </xf>
    <xf numFmtId="49" fontId="2" fillId="8" borderId="2" xfId="3" applyNumberFormat="1" applyFont="1" applyFill="1" applyBorder="1" applyAlignment="1" applyProtection="1">
      <alignment horizontal="left" vertical="center" wrapText="1"/>
      <protection hidden="1"/>
    </xf>
    <xf numFmtId="49" fontId="30" fillId="4" borderId="2" xfId="0" applyNumberFormat="1" applyFont="1" applyFill="1" applyBorder="1" applyAlignment="1" applyProtection="1">
      <alignment horizontal="center" vertical="center"/>
      <protection hidden="1"/>
    </xf>
    <xf numFmtId="3" fontId="30" fillId="4" borderId="2" xfId="0" applyNumberFormat="1" applyFont="1" applyFill="1" applyBorder="1" applyAlignment="1" applyProtection="1">
      <alignment horizontal="center" vertical="center" wrapText="1"/>
      <protection hidden="1"/>
    </xf>
    <xf numFmtId="170" fontId="30" fillId="4" borderId="2" xfId="0" applyNumberFormat="1" applyFont="1" applyFill="1" applyBorder="1" applyAlignment="1" applyProtection="1">
      <alignment horizontal="center" vertical="center" wrapText="1"/>
      <protection hidden="1"/>
    </xf>
    <xf numFmtId="3" fontId="2" fillId="0" borderId="19" xfId="0" applyNumberFormat="1" applyFont="1" applyFill="1" applyBorder="1" applyAlignment="1" applyProtection="1">
      <alignment horizontal="center" vertical="center"/>
    </xf>
    <xf numFmtId="3" fontId="36" fillId="0" borderId="19" xfId="0" applyNumberFormat="1" applyFont="1" applyFill="1" applyBorder="1" applyAlignment="1" applyProtection="1">
      <alignment horizontal="center" vertical="center" wrapText="1"/>
    </xf>
    <xf numFmtId="3" fontId="2" fillId="0" borderId="19" xfId="0" applyNumberFormat="1" applyFont="1" applyFill="1" applyBorder="1" applyAlignment="1" applyProtection="1">
      <alignment horizontal="right" vertical="center"/>
    </xf>
    <xf numFmtId="167" fontId="13" fillId="0" borderId="0" xfId="0" applyNumberFormat="1" applyFont="1" applyFill="1" applyAlignment="1" applyProtection="1">
      <alignment horizontal="center" vertical="center"/>
      <protection hidden="1"/>
    </xf>
    <xf numFmtId="167" fontId="13" fillId="0" borderId="0" xfId="0" applyNumberFormat="1" applyFont="1" applyFill="1" applyBorder="1" applyAlignment="1" applyProtection="1">
      <alignment horizontal="center" vertical="center"/>
      <protection hidden="1"/>
    </xf>
    <xf numFmtId="49" fontId="2" fillId="0" borderId="4" xfId="0" applyNumberFormat="1" applyFont="1" applyFill="1" applyBorder="1" applyAlignment="1" applyProtection="1">
      <alignment horizontal="center" wrapText="1"/>
      <protection hidden="1"/>
    </xf>
    <xf numFmtId="49" fontId="19" fillId="0" borderId="4" xfId="1" applyNumberFormat="1" applyFont="1" applyFill="1" applyBorder="1" applyAlignment="1" applyProtection="1">
      <alignment horizontal="center" vertical="center"/>
      <protection hidden="1"/>
    </xf>
    <xf numFmtId="0" fontId="9" fillId="0" borderId="27" xfId="0" applyFont="1" applyFill="1" applyBorder="1" applyAlignment="1" applyProtection="1">
      <alignment horizontal="center" vertical="center" wrapText="1"/>
      <protection hidden="1"/>
    </xf>
    <xf numFmtId="0" fontId="9" fillId="0" borderId="9" xfId="0" applyFont="1" applyFill="1" applyBorder="1" applyAlignment="1" applyProtection="1">
      <alignment horizontal="center" vertical="center" wrapText="1"/>
      <protection hidden="1"/>
    </xf>
    <xf numFmtId="0" fontId="9" fillId="0" borderId="28" xfId="0" applyFont="1" applyFill="1" applyBorder="1" applyAlignment="1" applyProtection="1">
      <alignment horizontal="center" vertical="center" wrapText="1"/>
      <protection hidden="1"/>
    </xf>
    <xf numFmtId="49" fontId="2" fillId="0" borderId="4" xfId="0" applyNumberFormat="1"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49" fontId="39" fillId="0" borderId="4" xfId="0" applyNumberFormat="1" applyFont="1" applyFill="1" applyBorder="1" applyAlignment="1" applyProtection="1">
      <alignment horizontal="center" vertical="center" wrapText="1"/>
      <protection hidden="1"/>
    </xf>
    <xf numFmtId="0" fontId="40" fillId="0" borderId="4" xfId="0" applyFont="1" applyBorder="1" applyAlignment="1">
      <alignment horizontal="center" vertical="center" wrapText="1"/>
    </xf>
    <xf numFmtId="49" fontId="9" fillId="0" borderId="21" xfId="0" applyNumberFormat="1" applyFont="1" applyFill="1" applyBorder="1" applyAlignment="1" applyProtection="1">
      <alignment horizontal="center" vertical="center" wrapText="1"/>
      <protection hidden="1"/>
    </xf>
    <xf numFmtId="49" fontId="9" fillId="0" borderId="22" xfId="0" applyNumberFormat="1" applyFont="1" applyFill="1" applyBorder="1" applyAlignment="1" applyProtection="1">
      <alignment horizontal="center" vertical="center" wrapText="1"/>
      <protection hidden="1"/>
    </xf>
    <xf numFmtId="49" fontId="2" fillId="0" borderId="5" xfId="0" applyNumberFormat="1" applyFon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8" xfId="0" applyNumberFormat="1" applyFont="1" applyFill="1" applyBorder="1" applyAlignment="1" applyProtection="1">
      <alignment horizontal="center" vertical="center" wrapText="1"/>
      <protection hidden="1"/>
    </xf>
    <xf numFmtId="49" fontId="2" fillId="0" borderId="6" xfId="0" applyNumberFormat="1" applyFont="1" applyFill="1" applyBorder="1" applyAlignment="1" applyProtection="1">
      <alignment horizontal="center" vertical="center" wrapText="1"/>
      <protection hidden="1"/>
    </xf>
    <xf numFmtId="49" fontId="2" fillId="0" borderId="7" xfId="0" applyNumberFormat="1" applyFont="1" applyFill="1" applyBorder="1" applyAlignment="1" applyProtection="1">
      <alignment horizontal="center" vertical="center" wrapText="1"/>
      <protection hidden="1"/>
    </xf>
    <xf numFmtId="49" fontId="2" fillId="0" borderId="23" xfId="0" applyNumberFormat="1" applyFont="1" applyFill="1" applyBorder="1" applyAlignment="1" applyProtection="1">
      <alignment horizontal="center" vertical="center" wrapText="1"/>
      <protection hidden="1"/>
    </xf>
    <xf numFmtId="49" fontId="2" fillId="0" borderId="24" xfId="0" applyNumberFormat="1" applyFont="1" applyFill="1" applyBorder="1" applyAlignment="1" applyProtection="1">
      <alignment horizontal="center"/>
      <protection hidden="1"/>
    </xf>
    <xf numFmtId="49" fontId="2" fillId="0" borderId="25" xfId="0" applyNumberFormat="1" applyFont="1" applyFill="1" applyBorder="1" applyAlignment="1" applyProtection="1">
      <alignment horizontal="center"/>
      <protection hidden="1"/>
    </xf>
    <xf numFmtId="49" fontId="2" fillId="0" borderId="26" xfId="0" applyNumberFormat="1" applyFont="1" applyFill="1" applyBorder="1" applyAlignment="1" applyProtection="1">
      <alignment horizontal="center"/>
      <protection hidden="1"/>
    </xf>
    <xf numFmtId="165" fontId="22" fillId="0" borderId="27" xfId="0" applyNumberFormat="1" applyFont="1" applyFill="1" applyBorder="1" applyAlignment="1" applyProtection="1">
      <alignment horizontal="center" vertical="center"/>
      <protection hidden="1"/>
    </xf>
    <xf numFmtId="165" fontId="22" fillId="0" borderId="9" xfId="0" applyNumberFormat="1" applyFont="1" applyFill="1" applyBorder="1" applyAlignment="1" applyProtection="1">
      <alignment horizontal="center" vertical="center"/>
      <protection hidden="1"/>
    </xf>
    <xf numFmtId="165" fontId="22" fillId="0" borderId="28" xfId="0" applyNumberFormat="1" applyFont="1" applyFill="1" applyBorder="1" applyAlignment="1" applyProtection="1">
      <alignment horizontal="center" vertical="center"/>
      <protection hidden="1"/>
    </xf>
    <xf numFmtId="165" fontId="22" fillId="0" borderId="6" xfId="0" applyNumberFormat="1" applyFont="1" applyFill="1" applyBorder="1" applyAlignment="1" applyProtection="1">
      <alignment horizontal="center" vertical="center"/>
      <protection hidden="1"/>
    </xf>
    <xf numFmtId="165" fontId="22" fillId="0" borderId="7" xfId="0" applyNumberFormat="1" applyFont="1" applyFill="1" applyBorder="1" applyAlignment="1" applyProtection="1">
      <alignment horizontal="center" vertical="center"/>
      <protection hidden="1"/>
    </xf>
    <xf numFmtId="165" fontId="22" fillId="0" borderId="23" xfId="0" applyNumberFormat="1" applyFont="1" applyFill="1" applyBorder="1" applyAlignment="1" applyProtection="1">
      <alignment horizontal="center" vertical="center"/>
      <protection hidden="1"/>
    </xf>
    <xf numFmtId="0" fontId="7" fillId="5" borderId="5" xfId="0" applyFont="1" applyFill="1" applyBorder="1" applyAlignment="1" applyProtection="1">
      <alignment horizontal="left" vertical="center" wrapText="1"/>
      <protection hidden="1"/>
    </xf>
    <xf numFmtId="0" fontId="7" fillId="5" borderId="0" xfId="0" applyFont="1" applyFill="1" applyBorder="1" applyAlignment="1" applyProtection="1">
      <alignment horizontal="left" vertical="center" wrapText="1"/>
      <protection hidden="1"/>
    </xf>
    <xf numFmtId="0" fontId="7" fillId="5" borderId="8" xfId="0" applyFont="1" applyFill="1" applyBorder="1" applyAlignment="1" applyProtection="1">
      <alignment horizontal="left" vertical="center" wrapText="1"/>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9" fontId="22" fillId="6" borderId="27" xfId="4" applyNumberFormat="1" applyFont="1" applyBorder="1" applyAlignment="1" applyProtection="1">
      <alignment horizontal="center" vertical="center"/>
      <protection locked="0"/>
    </xf>
    <xf numFmtId="9" fontId="22" fillId="6" borderId="9" xfId="4" applyNumberFormat="1" applyFont="1" applyBorder="1" applyAlignment="1" applyProtection="1">
      <alignment horizontal="center" vertical="center"/>
      <protection locked="0"/>
    </xf>
    <xf numFmtId="9" fontId="22" fillId="6" borderId="28" xfId="4" applyNumberFormat="1" applyFont="1" applyBorder="1" applyAlignment="1" applyProtection="1">
      <alignment horizontal="center" vertical="center"/>
      <protection locked="0"/>
    </xf>
    <xf numFmtId="9" fontId="22" fillId="6" borderId="6" xfId="4" applyNumberFormat="1" applyFont="1" applyBorder="1" applyAlignment="1" applyProtection="1">
      <alignment horizontal="center" vertical="center"/>
      <protection locked="0"/>
    </xf>
    <xf numFmtId="9" fontId="22" fillId="6" borderId="7" xfId="4" applyNumberFormat="1" applyFont="1" applyBorder="1" applyAlignment="1" applyProtection="1">
      <alignment horizontal="center" vertical="center"/>
      <protection locked="0"/>
    </xf>
    <xf numFmtId="9" fontId="22" fillId="6" borderId="23" xfId="4" applyNumberFormat="1" applyFont="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protection hidden="1"/>
    </xf>
    <xf numFmtId="49" fontId="2" fillId="0" borderId="0" xfId="0" applyNumberFormat="1" applyFont="1" applyFill="1" applyBorder="1" applyAlignment="1" applyProtection="1">
      <alignment horizontal="center" vertical="center"/>
      <protection hidden="1"/>
    </xf>
    <xf numFmtId="49" fontId="2" fillId="0" borderId="8" xfId="0" applyNumberFormat="1" applyFont="1" applyFill="1" applyBorder="1" applyAlignment="1" applyProtection="1">
      <alignment horizontal="center" vertical="center"/>
      <protection hidden="1"/>
    </xf>
    <xf numFmtId="49" fontId="2" fillId="0" borderId="6"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49" fontId="2" fillId="0" borderId="23" xfId="0" applyNumberFormat="1"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wrapText="1"/>
      <protection hidden="1"/>
    </xf>
    <xf numFmtId="0" fontId="9" fillId="0" borderId="30" xfId="0" applyFont="1" applyFill="1" applyBorder="1" applyAlignment="1" applyProtection="1">
      <alignment horizontal="center" vertical="center" wrapText="1"/>
      <protection hidden="1"/>
    </xf>
    <xf numFmtId="0" fontId="9" fillId="0" borderId="31" xfId="0" applyFont="1" applyFill="1" applyBorder="1" applyAlignment="1" applyProtection="1">
      <alignment horizontal="center" vertical="center" wrapText="1"/>
      <protection hidden="1"/>
    </xf>
    <xf numFmtId="49" fontId="9" fillId="3" borderId="4" xfId="0" applyNumberFormat="1" applyFont="1" applyFill="1" applyBorder="1" applyAlignment="1" applyProtection="1">
      <alignment horizontal="left" vertical="top" wrapText="1"/>
      <protection hidden="1"/>
    </xf>
  </cellXfs>
  <cellStyles count="5">
    <cellStyle name="Гиперссылка" xfId="1" builtinId="8"/>
    <cellStyle name="Обычный" xfId="0" builtinId="0"/>
    <cellStyle name="Обычный 2" xfId="2"/>
    <cellStyle name="Обычный 6" xfId="3"/>
    <cellStyle name="Хороший" xfId="4" builtinId="26"/>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75639</xdr:colOff>
      <xdr:row>2</xdr:row>
      <xdr:rowOff>220756</xdr:rowOff>
    </xdr:from>
    <xdr:to>
      <xdr:col>4</xdr:col>
      <xdr:colOff>504264</xdr:colOff>
      <xdr:row>14</xdr:row>
      <xdr:rowOff>63313</xdr:rowOff>
    </xdr:to>
    <xdr:pic>
      <xdr:nvPicPr>
        <xdr:cNvPr id="1415"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75639" y="411256"/>
          <a:ext cx="2367243" cy="1433792"/>
        </a:xfrm>
        <a:prstGeom prst="rect">
          <a:avLst/>
        </a:prstGeom>
        <a:noFill/>
        <a:ln w="9525">
          <a:noFill/>
          <a:miter lim="800000"/>
          <a:headEnd/>
          <a:tailEnd/>
        </a:ln>
      </xdr:spPr>
    </xdr:pic>
    <xdr:clientData/>
  </xdr:twoCellAnchor>
  <xdr:twoCellAnchor>
    <xdr:from>
      <xdr:col>8</xdr:col>
      <xdr:colOff>152400</xdr:colOff>
      <xdr:row>17</xdr:row>
      <xdr:rowOff>66675</xdr:rowOff>
    </xdr:from>
    <xdr:to>
      <xdr:col>8</xdr:col>
      <xdr:colOff>1484400</xdr:colOff>
      <xdr:row>17</xdr:row>
      <xdr:rowOff>1398675</xdr:rowOff>
    </xdr:to>
    <xdr:pic>
      <xdr:nvPicPr>
        <xdr:cNvPr id="1213" name="Имя " descr="Descr "/>
        <xdr:cNvPicPr>
          <a:picLocks noChangeAspect="1"/>
        </xdr:cNvPicPr>
      </xdr:nvPicPr>
      <xdr:blipFill>
        <a:blip xmlns:r="http://schemas.openxmlformats.org/officeDocument/2006/relationships" r:embed="rId2"/>
        <a:stretch>
          <a:fillRect/>
        </a:stretch>
      </xdr:blipFill>
      <xdr:spPr>
        <a:xfrm>
          <a:off x="5267325" y="657225"/>
          <a:ext cx="1332000" cy="1332000"/>
        </a:xfrm>
        <a:prstGeom prst="rect">
          <a:avLst/>
        </a:prstGeom>
        <a:ln w="9525">
          <a:solidFill>
            <a:srgbClr val="000000"/>
          </a:solidFill>
          <a:prstDash val="solid"/>
        </a:ln>
      </xdr:spPr>
    </xdr:pic>
    <xdr:clientData/>
  </xdr:twoCellAnchor>
  <xdr:twoCellAnchor>
    <xdr:from>
      <xdr:col>8</xdr:col>
      <xdr:colOff>152400</xdr:colOff>
      <xdr:row>18</xdr:row>
      <xdr:rowOff>66675</xdr:rowOff>
    </xdr:from>
    <xdr:to>
      <xdr:col>8</xdr:col>
      <xdr:colOff>1484400</xdr:colOff>
      <xdr:row>18</xdr:row>
      <xdr:rowOff>1398675</xdr:rowOff>
    </xdr:to>
    <xdr:pic>
      <xdr:nvPicPr>
        <xdr:cNvPr id="1214" name="Имя " descr="Descr "/>
        <xdr:cNvPicPr>
          <a:picLocks noChangeAspect="1"/>
        </xdr:cNvPicPr>
      </xdr:nvPicPr>
      <xdr:blipFill>
        <a:blip xmlns:r="http://schemas.openxmlformats.org/officeDocument/2006/relationships" r:embed="rId3"/>
        <a:stretch>
          <a:fillRect/>
        </a:stretch>
      </xdr:blipFill>
      <xdr:spPr>
        <a:xfrm>
          <a:off x="5267325" y="2181225"/>
          <a:ext cx="1332000" cy="1332000"/>
        </a:xfrm>
        <a:prstGeom prst="rect">
          <a:avLst/>
        </a:prstGeom>
        <a:ln w="9525">
          <a:solidFill>
            <a:srgbClr val="000000"/>
          </a:solidFill>
          <a:prstDash val="solid"/>
        </a:ln>
      </xdr:spPr>
    </xdr:pic>
    <xdr:clientData/>
  </xdr:twoCellAnchor>
  <xdr:twoCellAnchor>
    <xdr:from>
      <xdr:col>8</xdr:col>
      <xdr:colOff>152400</xdr:colOff>
      <xdr:row>19</xdr:row>
      <xdr:rowOff>66675</xdr:rowOff>
    </xdr:from>
    <xdr:to>
      <xdr:col>8</xdr:col>
      <xdr:colOff>1484400</xdr:colOff>
      <xdr:row>19</xdr:row>
      <xdr:rowOff>1398675</xdr:rowOff>
    </xdr:to>
    <xdr:pic>
      <xdr:nvPicPr>
        <xdr:cNvPr id="1215" name="Имя " descr="Descr "/>
        <xdr:cNvPicPr>
          <a:picLocks noChangeAspect="1"/>
        </xdr:cNvPicPr>
      </xdr:nvPicPr>
      <xdr:blipFill>
        <a:blip xmlns:r="http://schemas.openxmlformats.org/officeDocument/2006/relationships" r:embed="rId4"/>
        <a:stretch>
          <a:fillRect/>
        </a:stretch>
      </xdr:blipFill>
      <xdr:spPr>
        <a:xfrm>
          <a:off x="5267325" y="3705225"/>
          <a:ext cx="1332000" cy="1332000"/>
        </a:xfrm>
        <a:prstGeom prst="rect">
          <a:avLst/>
        </a:prstGeom>
        <a:ln w="9525">
          <a:solidFill>
            <a:srgbClr val="000000"/>
          </a:solidFill>
          <a:prstDash val="solid"/>
        </a:ln>
      </xdr:spPr>
    </xdr:pic>
    <xdr:clientData/>
  </xdr:twoCellAnchor>
  <xdr:twoCellAnchor>
    <xdr:from>
      <xdr:col>8</xdr:col>
      <xdr:colOff>152400</xdr:colOff>
      <xdr:row>20</xdr:row>
      <xdr:rowOff>66675</xdr:rowOff>
    </xdr:from>
    <xdr:to>
      <xdr:col>8</xdr:col>
      <xdr:colOff>1484400</xdr:colOff>
      <xdr:row>20</xdr:row>
      <xdr:rowOff>1398675</xdr:rowOff>
    </xdr:to>
    <xdr:pic>
      <xdr:nvPicPr>
        <xdr:cNvPr id="1216" name="Имя " descr="Descr "/>
        <xdr:cNvPicPr>
          <a:picLocks noChangeAspect="1"/>
        </xdr:cNvPicPr>
      </xdr:nvPicPr>
      <xdr:blipFill>
        <a:blip xmlns:r="http://schemas.openxmlformats.org/officeDocument/2006/relationships" r:embed="rId5"/>
        <a:stretch>
          <a:fillRect/>
        </a:stretch>
      </xdr:blipFill>
      <xdr:spPr>
        <a:xfrm>
          <a:off x="5267325" y="5229225"/>
          <a:ext cx="1332000" cy="1332000"/>
        </a:xfrm>
        <a:prstGeom prst="rect">
          <a:avLst/>
        </a:prstGeom>
        <a:ln w="9525">
          <a:solidFill>
            <a:srgbClr val="000000"/>
          </a:solidFill>
          <a:prstDash val="solid"/>
        </a:ln>
      </xdr:spPr>
    </xdr:pic>
    <xdr:clientData/>
  </xdr:twoCellAnchor>
  <xdr:twoCellAnchor>
    <xdr:from>
      <xdr:col>8</xdr:col>
      <xdr:colOff>152400</xdr:colOff>
      <xdr:row>21</xdr:row>
      <xdr:rowOff>66675</xdr:rowOff>
    </xdr:from>
    <xdr:to>
      <xdr:col>8</xdr:col>
      <xdr:colOff>1484400</xdr:colOff>
      <xdr:row>21</xdr:row>
      <xdr:rowOff>1398675</xdr:rowOff>
    </xdr:to>
    <xdr:pic>
      <xdr:nvPicPr>
        <xdr:cNvPr id="1217" name="Имя " descr="Descr "/>
        <xdr:cNvPicPr>
          <a:picLocks noChangeAspect="1"/>
        </xdr:cNvPicPr>
      </xdr:nvPicPr>
      <xdr:blipFill>
        <a:blip xmlns:r="http://schemas.openxmlformats.org/officeDocument/2006/relationships" r:embed="rId6"/>
        <a:stretch>
          <a:fillRect/>
        </a:stretch>
      </xdr:blipFill>
      <xdr:spPr>
        <a:xfrm>
          <a:off x="5267325" y="6753225"/>
          <a:ext cx="1332000" cy="1332000"/>
        </a:xfrm>
        <a:prstGeom prst="rect">
          <a:avLst/>
        </a:prstGeom>
        <a:ln w="9525">
          <a:solidFill>
            <a:srgbClr val="000000"/>
          </a:solidFill>
          <a:prstDash val="solid"/>
        </a:ln>
      </xdr:spPr>
    </xdr:pic>
    <xdr:clientData/>
  </xdr:twoCellAnchor>
  <xdr:twoCellAnchor>
    <xdr:from>
      <xdr:col>8</xdr:col>
      <xdr:colOff>152400</xdr:colOff>
      <xdr:row>22</xdr:row>
      <xdr:rowOff>66675</xdr:rowOff>
    </xdr:from>
    <xdr:to>
      <xdr:col>8</xdr:col>
      <xdr:colOff>1484400</xdr:colOff>
      <xdr:row>22</xdr:row>
      <xdr:rowOff>1398675</xdr:rowOff>
    </xdr:to>
    <xdr:pic>
      <xdr:nvPicPr>
        <xdr:cNvPr id="1218" name="Имя " descr="Descr "/>
        <xdr:cNvPicPr>
          <a:picLocks noChangeAspect="1"/>
        </xdr:cNvPicPr>
      </xdr:nvPicPr>
      <xdr:blipFill>
        <a:blip xmlns:r="http://schemas.openxmlformats.org/officeDocument/2006/relationships" r:embed="rId7"/>
        <a:stretch>
          <a:fillRect/>
        </a:stretch>
      </xdr:blipFill>
      <xdr:spPr>
        <a:xfrm>
          <a:off x="5267325" y="8277225"/>
          <a:ext cx="1332000" cy="1332000"/>
        </a:xfrm>
        <a:prstGeom prst="rect">
          <a:avLst/>
        </a:prstGeom>
        <a:ln w="9525">
          <a:solidFill>
            <a:srgbClr val="000000"/>
          </a:solidFill>
          <a:prstDash val="solid"/>
        </a:ln>
      </xdr:spPr>
    </xdr:pic>
    <xdr:clientData/>
  </xdr:twoCellAnchor>
  <xdr:twoCellAnchor>
    <xdr:from>
      <xdr:col>8</xdr:col>
      <xdr:colOff>152400</xdr:colOff>
      <xdr:row>23</xdr:row>
      <xdr:rowOff>66675</xdr:rowOff>
    </xdr:from>
    <xdr:to>
      <xdr:col>8</xdr:col>
      <xdr:colOff>1484400</xdr:colOff>
      <xdr:row>23</xdr:row>
      <xdr:rowOff>1398675</xdr:rowOff>
    </xdr:to>
    <xdr:pic>
      <xdr:nvPicPr>
        <xdr:cNvPr id="1219" name="Имя " descr="Descr "/>
        <xdr:cNvPicPr>
          <a:picLocks noChangeAspect="1"/>
        </xdr:cNvPicPr>
      </xdr:nvPicPr>
      <xdr:blipFill>
        <a:blip xmlns:r="http://schemas.openxmlformats.org/officeDocument/2006/relationships" r:embed="rId8"/>
        <a:stretch>
          <a:fillRect/>
        </a:stretch>
      </xdr:blipFill>
      <xdr:spPr>
        <a:xfrm>
          <a:off x="5267325" y="9801225"/>
          <a:ext cx="1332000" cy="1332000"/>
        </a:xfrm>
        <a:prstGeom prst="rect">
          <a:avLst/>
        </a:prstGeom>
        <a:ln w="9525">
          <a:solidFill>
            <a:srgbClr val="000000"/>
          </a:solidFill>
          <a:prstDash val="solid"/>
        </a:ln>
      </xdr:spPr>
    </xdr:pic>
    <xdr:clientData/>
  </xdr:twoCellAnchor>
  <xdr:twoCellAnchor>
    <xdr:from>
      <xdr:col>8</xdr:col>
      <xdr:colOff>152400</xdr:colOff>
      <xdr:row>24</xdr:row>
      <xdr:rowOff>66675</xdr:rowOff>
    </xdr:from>
    <xdr:to>
      <xdr:col>8</xdr:col>
      <xdr:colOff>1484400</xdr:colOff>
      <xdr:row>24</xdr:row>
      <xdr:rowOff>1398675</xdr:rowOff>
    </xdr:to>
    <xdr:pic>
      <xdr:nvPicPr>
        <xdr:cNvPr id="1220" name="Имя " descr="Descr "/>
        <xdr:cNvPicPr>
          <a:picLocks noChangeAspect="1"/>
        </xdr:cNvPicPr>
      </xdr:nvPicPr>
      <xdr:blipFill>
        <a:blip xmlns:r="http://schemas.openxmlformats.org/officeDocument/2006/relationships" r:embed="rId9"/>
        <a:stretch>
          <a:fillRect/>
        </a:stretch>
      </xdr:blipFill>
      <xdr:spPr>
        <a:xfrm>
          <a:off x="5267325" y="11325225"/>
          <a:ext cx="1332000" cy="1332000"/>
        </a:xfrm>
        <a:prstGeom prst="rect">
          <a:avLst/>
        </a:prstGeom>
        <a:ln w="9525">
          <a:solidFill>
            <a:srgbClr val="000000"/>
          </a:solidFill>
          <a:prstDash val="solid"/>
        </a:ln>
      </xdr:spPr>
    </xdr:pic>
    <xdr:clientData/>
  </xdr:twoCellAnchor>
  <xdr:twoCellAnchor>
    <xdr:from>
      <xdr:col>8</xdr:col>
      <xdr:colOff>152400</xdr:colOff>
      <xdr:row>25</xdr:row>
      <xdr:rowOff>66675</xdr:rowOff>
    </xdr:from>
    <xdr:to>
      <xdr:col>8</xdr:col>
      <xdr:colOff>1484400</xdr:colOff>
      <xdr:row>25</xdr:row>
      <xdr:rowOff>1398675</xdr:rowOff>
    </xdr:to>
    <xdr:pic>
      <xdr:nvPicPr>
        <xdr:cNvPr id="1221" name="Имя " descr="Descr "/>
        <xdr:cNvPicPr>
          <a:picLocks noChangeAspect="1"/>
        </xdr:cNvPicPr>
      </xdr:nvPicPr>
      <xdr:blipFill>
        <a:blip xmlns:r="http://schemas.openxmlformats.org/officeDocument/2006/relationships" r:embed="rId10"/>
        <a:stretch>
          <a:fillRect/>
        </a:stretch>
      </xdr:blipFill>
      <xdr:spPr>
        <a:xfrm>
          <a:off x="5267325" y="12849225"/>
          <a:ext cx="1332000" cy="1332000"/>
        </a:xfrm>
        <a:prstGeom prst="rect">
          <a:avLst/>
        </a:prstGeom>
        <a:ln w="9525">
          <a:solidFill>
            <a:srgbClr val="000000"/>
          </a:solidFill>
          <a:prstDash val="solid"/>
        </a:ln>
      </xdr:spPr>
    </xdr:pic>
    <xdr:clientData/>
  </xdr:twoCellAnchor>
  <xdr:twoCellAnchor>
    <xdr:from>
      <xdr:col>8</xdr:col>
      <xdr:colOff>152400</xdr:colOff>
      <xdr:row>26</xdr:row>
      <xdr:rowOff>66675</xdr:rowOff>
    </xdr:from>
    <xdr:to>
      <xdr:col>8</xdr:col>
      <xdr:colOff>1484400</xdr:colOff>
      <xdr:row>26</xdr:row>
      <xdr:rowOff>1398675</xdr:rowOff>
    </xdr:to>
    <xdr:pic>
      <xdr:nvPicPr>
        <xdr:cNvPr id="1222" name="Имя " descr="Descr "/>
        <xdr:cNvPicPr>
          <a:picLocks noChangeAspect="1"/>
        </xdr:cNvPicPr>
      </xdr:nvPicPr>
      <xdr:blipFill>
        <a:blip xmlns:r="http://schemas.openxmlformats.org/officeDocument/2006/relationships" r:embed="rId11"/>
        <a:stretch>
          <a:fillRect/>
        </a:stretch>
      </xdr:blipFill>
      <xdr:spPr>
        <a:xfrm>
          <a:off x="5267325" y="14373225"/>
          <a:ext cx="1332000" cy="1332000"/>
        </a:xfrm>
        <a:prstGeom prst="rect">
          <a:avLst/>
        </a:prstGeom>
        <a:ln w="9525">
          <a:solidFill>
            <a:srgbClr val="000000"/>
          </a:solidFill>
          <a:prstDash val="solid"/>
        </a:ln>
      </xdr:spPr>
    </xdr:pic>
    <xdr:clientData/>
  </xdr:twoCellAnchor>
  <xdr:twoCellAnchor>
    <xdr:from>
      <xdr:col>8</xdr:col>
      <xdr:colOff>152400</xdr:colOff>
      <xdr:row>27</xdr:row>
      <xdr:rowOff>66675</xdr:rowOff>
    </xdr:from>
    <xdr:to>
      <xdr:col>8</xdr:col>
      <xdr:colOff>1484400</xdr:colOff>
      <xdr:row>27</xdr:row>
      <xdr:rowOff>1398675</xdr:rowOff>
    </xdr:to>
    <xdr:pic>
      <xdr:nvPicPr>
        <xdr:cNvPr id="1223" name="Имя " descr="Descr "/>
        <xdr:cNvPicPr>
          <a:picLocks noChangeAspect="1"/>
        </xdr:cNvPicPr>
      </xdr:nvPicPr>
      <xdr:blipFill>
        <a:blip xmlns:r="http://schemas.openxmlformats.org/officeDocument/2006/relationships" r:embed="rId12"/>
        <a:stretch>
          <a:fillRect/>
        </a:stretch>
      </xdr:blipFill>
      <xdr:spPr>
        <a:xfrm>
          <a:off x="5267325" y="15897225"/>
          <a:ext cx="1332000" cy="1332000"/>
        </a:xfrm>
        <a:prstGeom prst="rect">
          <a:avLst/>
        </a:prstGeom>
        <a:ln w="9525">
          <a:solidFill>
            <a:srgbClr val="000000"/>
          </a:solidFill>
          <a:prstDash val="solid"/>
        </a:ln>
      </xdr:spPr>
    </xdr:pic>
    <xdr:clientData/>
  </xdr:twoCellAnchor>
  <xdr:twoCellAnchor>
    <xdr:from>
      <xdr:col>8</xdr:col>
      <xdr:colOff>152400</xdr:colOff>
      <xdr:row>28</xdr:row>
      <xdr:rowOff>66675</xdr:rowOff>
    </xdr:from>
    <xdr:to>
      <xdr:col>8</xdr:col>
      <xdr:colOff>1484400</xdr:colOff>
      <xdr:row>28</xdr:row>
      <xdr:rowOff>1398675</xdr:rowOff>
    </xdr:to>
    <xdr:pic>
      <xdr:nvPicPr>
        <xdr:cNvPr id="1224" name="Имя " descr="Descr "/>
        <xdr:cNvPicPr>
          <a:picLocks noChangeAspect="1"/>
        </xdr:cNvPicPr>
      </xdr:nvPicPr>
      <xdr:blipFill>
        <a:blip xmlns:r="http://schemas.openxmlformats.org/officeDocument/2006/relationships" r:embed="rId13"/>
        <a:stretch>
          <a:fillRect/>
        </a:stretch>
      </xdr:blipFill>
      <xdr:spPr>
        <a:xfrm>
          <a:off x="5267325" y="17421225"/>
          <a:ext cx="1332000" cy="1332000"/>
        </a:xfrm>
        <a:prstGeom prst="rect">
          <a:avLst/>
        </a:prstGeom>
        <a:ln w="9525">
          <a:solidFill>
            <a:srgbClr val="000000"/>
          </a:solidFill>
          <a:prstDash val="solid"/>
        </a:ln>
      </xdr:spPr>
    </xdr:pic>
    <xdr:clientData/>
  </xdr:twoCellAnchor>
  <xdr:twoCellAnchor>
    <xdr:from>
      <xdr:col>8</xdr:col>
      <xdr:colOff>152400</xdr:colOff>
      <xdr:row>29</xdr:row>
      <xdr:rowOff>66675</xdr:rowOff>
    </xdr:from>
    <xdr:to>
      <xdr:col>8</xdr:col>
      <xdr:colOff>1484400</xdr:colOff>
      <xdr:row>29</xdr:row>
      <xdr:rowOff>1398675</xdr:rowOff>
    </xdr:to>
    <xdr:pic>
      <xdr:nvPicPr>
        <xdr:cNvPr id="1225" name="Имя " descr="Descr "/>
        <xdr:cNvPicPr>
          <a:picLocks noChangeAspect="1"/>
        </xdr:cNvPicPr>
      </xdr:nvPicPr>
      <xdr:blipFill>
        <a:blip xmlns:r="http://schemas.openxmlformats.org/officeDocument/2006/relationships" r:embed="rId14"/>
        <a:stretch>
          <a:fillRect/>
        </a:stretch>
      </xdr:blipFill>
      <xdr:spPr>
        <a:xfrm>
          <a:off x="5267325" y="18945225"/>
          <a:ext cx="1332000" cy="1332000"/>
        </a:xfrm>
        <a:prstGeom prst="rect">
          <a:avLst/>
        </a:prstGeom>
        <a:ln w="9525">
          <a:solidFill>
            <a:srgbClr val="000000"/>
          </a:solidFill>
          <a:prstDash val="solid"/>
        </a:ln>
      </xdr:spPr>
    </xdr:pic>
    <xdr:clientData/>
  </xdr:twoCellAnchor>
  <xdr:twoCellAnchor>
    <xdr:from>
      <xdr:col>8</xdr:col>
      <xdr:colOff>152400</xdr:colOff>
      <xdr:row>30</xdr:row>
      <xdr:rowOff>66675</xdr:rowOff>
    </xdr:from>
    <xdr:to>
      <xdr:col>8</xdr:col>
      <xdr:colOff>1484400</xdr:colOff>
      <xdr:row>30</xdr:row>
      <xdr:rowOff>1398675</xdr:rowOff>
    </xdr:to>
    <xdr:pic>
      <xdr:nvPicPr>
        <xdr:cNvPr id="1226" name="Имя " descr="Descr "/>
        <xdr:cNvPicPr>
          <a:picLocks noChangeAspect="1"/>
        </xdr:cNvPicPr>
      </xdr:nvPicPr>
      <xdr:blipFill>
        <a:blip xmlns:r="http://schemas.openxmlformats.org/officeDocument/2006/relationships" r:embed="rId15"/>
        <a:stretch>
          <a:fillRect/>
        </a:stretch>
      </xdr:blipFill>
      <xdr:spPr>
        <a:xfrm>
          <a:off x="5267325" y="20469225"/>
          <a:ext cx="1332000" cy="1332000"/>
        </a:xfrm>
        <a:prstGeom prst="rect">
          <a:avLst/>
        </a:prstGeom>
        <a:ln w="9525">
          <a:solidFill>
            <a:srgbClr val="000000"/>
          </a:solid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2049" name="Group 1"/>
        <xdr:cNvGrpSpPr>
          <a:grpSpLocks/>
        </xdr:cNvGrpSpPr>
      </xdr:nvGrpSpPr>
      <xdr:grpSpPr bwMode="auto">
        <a:xfrm>
          <a:off x="104775" y="11734800"/>
          <a:ext cx="9182100" cy="4781550"/>
          <a:chOff x="15" y="1244"/>
          <a:chExt cx="957" cy="492"/>
        </a:xfrm>
      </xdr:grpSpPr>
      <xdr:pic>
        <xdr:nvPicPr>
          <xdr:cNvPr id="207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5" y="1244"/>
            <a:ext cx="957" cy="492"/>
          </a:xfrm>
          <a:prstGeom prst="rect">
            <a:avLst/>
          </a:prstGeom>
          <a:noFill/>
          <a:ln w="1">
            <a:noFill/>
            <a:miter lim="800000"/>
            <a:headEnd/>
            <a:tailEnd/>
          </a:ln>
        </xdr:spPr>
      </xdr:pic>
      <xdr:sp macro="" textlink="">
        <xdr:nvSpPr>
          <xdr:cNvPr id="2079" name="Oval 3"/>
          <xdr:cNvSpPr>
            <a:spLocks noChangeArrowheads="1"/>
          </xdr:cNvSpPr>
        </xdr:nvSpPr>
        <xdr:spPr bwMode="auto">
          <a:xfrm>
            <a:off x="585" y="1278"/>
            <a:ext cx="366" cy="209"/>
          </a:xfrm>
          <a:prstGeom prst="ellipse">
            <a:avLst/>
          </a:prstGeom>
          <a:noFill/>
          <a:ln w="28575">
            <a:solidFill>
              <a:srgbClr val="FF0000"/>
            </a:solidFill>
            <a:round/>
            <a:headEnd/>
            <a:tailEnd/>
          </a:ln>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2050" name="Group 4"/>
        <xdr:cNvGrpSpPr>
          <a:grpSpLocks/>
        </xdr:cNvGrpSpPr>
      </xdr:nvGrpSpPr>
      <xdr:grpSpPr bwMode="auto">
        <a:xfrm>
          <a:off x="104775" y="17116425"/>
          <a:ext cx="9163050" cy="7305675"/>
          <a:chOff x="15" y="1805"/>
          <a:chExt cx="957" cy="733"/>
        </a:xfrm>
      </xdr:grpSpPr>
      <xdr:pic>
        <xdr:nvPicPr>
          <xdr:cNvPr id="2075"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5" y="1805"/>
            <a:ext cx="957" cy="733"/>
          </a:xfrm>
          <a:prstGeom prst="rect">
            <a:avLst/>
          </a:prstGeom>
          <a:noFill/>
          <a:ln w="1">
            <a:noFill/>
            <a:miter lim="800000"/>
            <a:headEnd/>
            <a:tailEnd/>
          </a:ln>
        </xdr:spPr>
      </xdr:pic>
      <xdr:sp macro="" textlink="">
        <xdr:nvSpPr>
          <xdr:cNvPr id="2076" name="Rectangle 6"/>
          <xdr:cNvSpPr>
            <a:spLocks noChangeArrowheads="1"/>
          </xdr:cNvSpPr>
        </xdr:nvSpPr>
        <xdr:spPr bwMode="auto">
          <a:xfrm>
            <a:off x="747" y="1910"/>
            <a:ext cx="192" cy="43"/>
          </a:xfrm>
          <a:prstGeom prst="rect">
            <a:avLst/>
          </a:prstGeom>
          <a:noFill/>
          <a:ln w="38100">
            <a:solidFill>
              <a:srgbClr val="FF0000"/>
            </a:solidFill>
            <a:prstDash val="sysDot"/>
            <a:miter lim="800000"/>
            <a:headEnd/>
            <a:tailEnd/>
          </a:ln>
        </xdr:spPr>
      </xdr:sp>
      <xdr:sp macro="" textlink="">
        <xdr:nvSpPr>
          <xdr:cNvPr id="2077" name="Line 7"/>
          <xdr:cNvSpPr>
            <a:spLocks noChangeShapeType="1"/>
          </xdr:cNvSpPr>
        </xdr:nvSpPr>
        <xdr:spPr bwMode="auto">
          <a:xfrm>
            <a:off x="624" y="1888"/>
            <a:ext cx="125" cy="23"/>
          </a:xfrm>
          <a:prstGeom prst="line">
            <a:avLst/>
          </a:prstGeom>
          <a:noFill/>
          <a:ln w="19050">
            <a:solidFill>
              <a:srgbClr val="FF0000"/>
            </a:solidFill>
            <a:round/>
            <a:headEnd/>
            <a:tailEnd type="triangle" w="med" len="med"/>
          </a:ln>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2051" name="Group 8"/>
        <xdr:cNvGrpSpPr>
          <a:grpSpLocks/>
        </xdr:cNvGrpSpPr>
      </xdr:nvGrpSpPr>
      <xdr:grpSpPr bwMode="auto">
        <a:xfrm>
          <a:off x="104775" y="24822150"/>
          <a:ext cx="9172575" cy="8696325"/>
          <a:chOff x="17" y="2602"/>
          <a:chExt cx="958" cy="898"/>
        </a:xfrm>
      </xdr:grpSpPr>
      <xdr:grpSp>
        <xdr:nvGrpSpPr>
          <xdr:cNvPr id="2068" name="Group 9"/>
          <xdr:cNvGrpSpPr>
            <a:grpSpLocks/>
          </xdr:cNvGrpSpPr>
        </xdr:nvGrpSpPr>
        <xdr:grpSpPr bwMode="auto">
          <a:xfrm>
            <a:off x="17" y="2602"/>
            <a:ext cx="958" cy="898"/>
            <a:chOff x="17" y="2602"/>
            <a:chExt cx="958" cy="898"/>
          </a:xfrm>
        </xdr:grpSpPr>
        <xdr:pic>
          <xdr:nvPicPr>
            <xdr:cNvPr id="2070"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18" y="2602"/>
              <a:ext cx="957" cy="244"/>
            </a:xfrm>
            <a:prstGeom prst="rect">
              <a:avLst/>
            </a:prstGeom>
            <a:noFill/>
            <a:ln w="1">
              <a:noFill/>
              <a:miter lim="800000"/>
              <a:headEnd/>
              <a:tailEnd/>
            </a:ln>
          </xdr:spPr>
        </xdr:pic>
        <xdr:sp macro="" textlink="">
          <xdr:nvSpPr>
            <xdr:cNvPr id="2071" name="Rectangle 11"/>
            <xdr:cNvSpPr>
              <a:spLocks noChangeArrowheads="1"/>
            </xdr:cNvSpPr>
          </xdr:nvSpPr>
          <xdr:spPr bwMode="auto">
            <a:xfrm>
              <a:off x="754" y="2633"/>
              <a:ext cx="201" cy="44"/>
            </a:xfrm>
            <a:prstGeom prst="rect">
              <a:avLst/>
            </a:prstGeom>
            <a:noFill/>
            <a:ln w="19050">
              <a:solidFill>
                <a:srgbClr val="FF0000"/>
              </a:solidFill>
              <a:miter lim="800000"/>
              <a:headEnd/>
              <a:tailEnd/>
            </a:ln>
          </xdr:spPr>
        </xdr:sp>
        <xdr:sp macro="" textlink="">
          <xdr:nvSpPr>
            <xdr:cNvPr id="2072" name="Line 12"/>
            <xdr:cNvSpPr>
              <a:spLocks noChangeShapeType="1"/>
            </xdr:cNvSpPr>
          </xdr:nvSpPr>
          <xdr:spPr bwMode="auto">
            <a:xfrm>
              <a:off x="581" y="2636"/>
              <a:ext cx="170" cy="21"/>
            </a:xfrm>
            <a:prstGeom prst="line">
              <a:avLst/>
            </a:prstGeom>
            <a:noFill/>
            <a:ln w="12700">
              <a:solidFill>
                <a:srgbClr val="FF0000"/>
              </a:solidFill>
              <a:round/>
              <a:headEnd/>
              <a:tailEnd type="triangle" w="med" len="med"/>
            </a:ln>
          </xdr:spPr>
        </xdr:sp>
        <xdr:pic>
          <xdr:nvPicPr>
            <xdr:cNvPr id="2073" name="Picture 13"/>
            <xdr:cNvPicPr>
              <a:picLocks noChangeAspect="1" noChangeArrowheads="1"/>
            </xdr:cNvPicPr>
          </xdr:nvPicPr>
          <xdr:blipFill>
            <a:blip xmlns:r="http://schemas.openxmlformats.org/officeDocument/2006/relationships" r:embed="rId4" cstate="print"/>
            <a:srcRect/>
            <a:stretch>
              <a:fillRect/>
            </a:stretch>
          </xdr:blipFill>
          <xdr:spPr bwMode="auto">
            <a:xfrm>
              <a:off x="17" y="2888"/>
              <a:ext cx="957" cy="612"/>
            </a:xfrm>
            <a:prstGeom prst="rect">
              <a:avLst/>
            </a:prstGeom>
            <a:noFill/>
            <a:ln w="1">
              <a:noFill/>
              <a:miter lim="800000"/>
              <a:headEnd/>
              <a:tailEnd/>
            </a:ln>
          </xdr:spPr>
        </xdr:pic>
        <xdr:sp macro="" textlink="">
          <xdr:nvSpPr>
            <xdr:cNvPr id="2074" name="Line 14"/>
            <xdr:cNvSpPr>
              <a:spLocks noChangeShapeType="1"/>
            </xdr:cNvSpPr>
          </xdr:nvSpPr>
          <xdr:spPr bwMode="auto">
            <a:xfrm flipH="1">
              <a:off x="210" y="2678"/>
              <a:ext cx="636" cy="582"/>
            </a:xfrm>
            <a:prstGeom prst="line">
              <a:avLst/>
            </a:prstGeom>
            <a:noFill/>
            <a:ln w="9525">
              <a:solidFill>
                <a:srgbClr val="FF0000"/>
              </a:solidFill>
              <a:round/>
              <a:headEnd/>
              <a:tailEnd type="triangle" w="med" len="med"/>
            </a:ln>
          </xdr:spPr>
        </xdr:sp>
      </xdr:grpSp>
      <xdr:sp macro="" textlink="">
        <xdr:nvSpPr>
          <xdr:cNvPr id="2069" name="Rectangle 15"/>
          <xdr:cNvSpPr>
            <a:spLocks noChangeArrowheads="1"/>
          </xdr:cNvSpPr>
        </xdr:nvSpPr>
        <xdr:spPr bwMode="auto">
          <a:xfrm>
            <a:off x="27" y="3260"/>
            <a:ext cx="184" cy="167"/>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2052" name="Group 16"/>
        <xdr:cNvGrpSpPr>
          <a:grpSpLocks/>
        </xdr:cNvGrpSpPr>
      </xdr:nvGrpSpPr>
      <xdr:grpSpPr bwMode="auto">
        <a:xfrm>
          <a:off x="104775" y="34375725"/>
          <a:ext cx="9163050" cy="2714625"/>
          <a:chOff x="15" y="3589"/>
          <a:chExt cx="819" cy="235"/>
        </a:xfrm>
      </xdr:grpSpPr>
      <xdr:pic>
        <xdr:nvPicPr>
          <xdr:cNvPr id="2066" name="Picture 17"/>
          <xdr:cNvPicPr>
            <a:picLocks noChangeAspect="1" noChangeArrowheads="1"/>
          </xdr:cNvPicPr>
        </xdr:nvPicPr>
        <xdr:blipFill>
          <a:blip xmlns:r="http://schemas.openxmlformats.org/officeDocument/2006/relationships" r:embed="rId5" cstate="print"/>
          <a:srcRect/>
          <a:stretch>
            <a:fillRect/>
          </a:stretch>
        </xdr:blipFill>
        <xdr:spPr bwMode="auto">
          <a:xfrm>
            <a:off x="15" y="3589"/>
            <a:ext cx="819" cy="235"/>
          </a:xfrm>
          <a:prstGeom prst="rect">
            <a:avLst/>
          </a:prstGeom>
          <a:noFill/>
          <a:ln w="1">
            <a:noFill/>
            <a:miter lim="800000"/>
            <a:headEnd/>
            <a:tailEnd/>
          </a:ln>
        </xdr:spPr>
      </xdr:pic>
      <xdr:sp macro="" textlink="">
        <xdr:nvSpPr>
          <xdr:cNvPr id="2067" name="Rectangle 18"/>
          <xdr:cNvSpPr>
            <a:spLocks noChangeArrowheads="1"/>
          </xdr:cNvSpPr>
        </xdr:nvSpPr>
        <xdr:spPr bwMode="auto">
          <a:xfrm>
            <a:off x="491" y="3668"/>
            <a:ext cx="244" cy="46"/>
          </a:xfrm>
          <a:prstGeom prst="rect">
            <a:avLst/>
          </a:prstGeom>
          <a:noFill/>
          <a:ln w="28575">
            <a:solidFill>
              <a:srgbClr val="FF0000"/>
            </a:solidFill>
            <a:miter lim="800000"/>
            <a:headEnd/>
            <a:tailEnd/>
          </a:ln>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2053" name="Group 19"/>
        <xdr:cNvGrpSpPr>
          <a:grpSpLocks/>
        </xdr:cNvGrpSpPr>
      </xdr:nvGrpSpPr>
      <xdr:grpSpPr bwMode="auto">
        <a:xfrm>
          <a:off x="104775" y="37957125"/>
          <a:ext cx="9163050" cy="3295650"/>
          <a:chOff x="11" y="3966"/>
          <a:chExt cx="960" cy="341"/>
        </a:xfrm>
      </xdr:grpSpPr>
      <xdr:pic>
        <xdr:nvPicPr>
          <xdr:cNvPr id="2064" name="Picture 20"/>
          <xdr:cNvPicPr>
            <a:picLocks noChangeAspect="1" noChangeArrowheads="1"/>
          </xdr:cNvPicPr>
        </xdr:nvPicPr>
        <xdr:blipFill>
          <a:blip xmlns:r="http://schemas.openxmlformats.org/officeDocument/2006/relationships" r:embed="rId6" cstate="print"/>
          <a:srcRect/>
          <a:stretch>
            <a:fillRect/>
          </a:stretch>
        </xdr:blipFill>
        <xdr:spPr bwMode="auto">
          <a:xfrm>
            <a:off x="11" y="3966"/>
            <a:ext cx="960" cy="341"/>
          </a:xfrm>
          <a:prstGeom prst="rect">
            <a:avLst/>
          </a:prstGeom>
          <a:noFill/>
          <a:ln w="1">
            <a:noFill/>
            <a:miter lim="800000"/>
            <a:headEnd/>
            <a:tailEnd/>
          </a:ln>
        </xdr:spPr>
      </xdr:pic>
      <xdr:sp macro="" textlink="">
        <xdr:nvSpPr>
          <xdr:cNvPr id="2065" name="Rectangle 21"/>
          <xdr:cNvSpPr>
            <a:spLocks noChangeArrowheads="1"/>
          </xdr:cNvSpPr>
        </xdr:nvSpPr>
        <xdr:spPr bwMode="auto">
          <a:xfrm>
            <a:off x="28" y="4057"/>
            <a:ext cx="935" cy="89"/>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2054" name="Group 28"/>
        <xdr:cNvGrpSpPr>
          <a:grpSpLocks/>
        </xdr:cNvGrpSpPr>
      </xdr:nvGrpSpPr>
      <xdr:grpSpPr bwMode="auto">
        <a:xfrm>
          <a:off x="104775" y="42557700"/>
          <a:ext cx="9172575" cy="11077575"/>
          <a:chOff x="16" y="4471"/>
          <a:chExt cx="954" cy="1153"/>
        </a:xfrm>
      </xdr:grpSpPr>
      <xdr:pic>
        <xdr:nvPicPr>
          <xdr:cNvPr id="2062" name="Picture 29"/>
          <xdr:cNvPicPr>
            <a:picLocks noChangeAspect="1" noChangeArrowheads="1"/>
          </xdr:cNvPicPr>
        </xdr:nvPicPr>
        <xdr:blipFill>
          <a:blip xmlns:r="http://schemas.openxmlformats.org/officeDocument/2006/relationships" r:embed="rId7" cstate="print"/>
          <a:srcRect/>
          <a:stretch>
            <a:fillRect/>
          </a:stretch>
        </xdr:blipFill>
        <xdr:spPr bwMode="auto">
          <a:xfrm>
            <a:off x="16" y="4471"/>
            <a:ext cx="954" cy="1153"/>
          </a:xfrm>
          <a:prstGeom prst="rect">
            <a:avLst/>
          </a:prstGeom>
          <a:noFill/>
          <a:ln w="1">
            <a:noFill/>
            <a:miter lim="800000"/>
            <a:headEnd/>
            <a:tailEnd/>
          </a:ln>
        </xdr:spPr>
      </xdr:pic>
      <xdr:sp macro="" textlink="">
        <xdr:nvSpPr>
          <xdr:cNvPr id="2063" name="Rectangle 30"/>
          <xdr:cNvSpPr>
            <a:spLocks noChangeArrowheads="1"/>
          </xdr:cNvSpPr>
        </xdr:nvSpPr>
        <xdr:spPr bwMode="auto">
          <a:xfrm>
            <a:off x="583" y="4575"/>
            <a:ext cx="287" cy="39"/>
          </a:xfrm>
          <a:prstGeom prst="rect">
            <a:avLst/>
          </a:prstGeom>
          <a:noFill/>
          <a:ln w="28575">
            <a:solidFill>
              <a:srgbClr val="FF0000"/>
            </a:solidFill>
            <a:miter lim="800000"/>
            <a:headEnd/>
            <a:tailEnd/>
          </a:ln>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2055" name="Group 31"/>
        <xdr:cNvGrpSpPr>
          <a:grpSpLocks/>
        </xdr:cNvGrpSpPr>
      </xdr:nvGrpSpPr>
      <xdr:grpSpPr bwMode="auto">
        <a:xfrm>
          <a:off x="104775" y="54054375"/>
          <a:ext cx="9153525" cy="8696325"/>
          <a:chOff x="17" y="5664"/>
          <a:chExt cx="956" cy="906"/>
        </a:xfrm>
      </xdr:grpSpPr>
      <xdr:pic>
        <xdr:nvPicPr>
          <xdr:cNvPr id="2060" name="Picture 32"/>
          <xdr:cNvPicPr>
            <a:picLocks noChangeAspect="1" noChangeArrowheads="1"/>
          </xdr:cNvPicPr>
        </xdr:nvPicPr>
        <xdr:blipFill>
          <a:blip xmlns:r="http://schemas.openxmlformats.org/officeDocument/2006/relationships" r:embed="rId8" cstate="print"/>
          <a:srcRect b="2"/>
          <a:stretch>
            <a:fillRect/>
          </a:stretch>
        </xdr:blipFill>
        <xdr:spPr bwMode="auto">
          <a:xfrm>
            <a:off x="17" y="5664"/>
            <a:ext cx="956" cy="906"/>
          </a:xfrm>
          <a:prstGeom prst="rect">
            <a:avLst/>
          </a:prstGeom>
          <a:noFill/>
          <a:ln w="1">
            <a:noFill/>
            <a:miter lim="800000"/>
            <a:headEnd/>
            <a:tailEnd/>
          </a:ln>
        </xdr:spPr>
      </xdr:pic>
      <xdr:sp macro="" textlink="">
        <xdr:nvSpPr>
          <xdr:cNvPr id="2061" name="Oval 33"/>
          <xdr:cNvSpPr>
            <a:spLocks noChangeArrowheads="1"/>
          </xdr:cNvSpPr>
        </xdr:nvSpPr>
        <xdr:spPr bwMode="auto">
          <a:xfrm>
            <a:off x="410" y="6072"/>
            <a:ext cx="474" cy="172"/>
          </a:xfrm>
          <a:prstGeom prst="ellipse">
            <a:avLst/>
          </a:prstGeom>
          <a:noFill/>
          <a:ln w="28575">
            <a:solidFill>
              <a:srgbClr val="FF0000"/>
            </a:solidFill>
            <a:prstDash val="dash"/>
            <a:round/>
            <a:headEnd/>
            <a:tailEnd/>
          </a:ln>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2056" name="Group 34"/>
        <xdr:cNvGrpSpPr>
          <a:grpSpLocks/>
        </xdr:cNvGrpSpPr>
      </xdr:nvGrpSpPr>
      <xdr:grpSpPr bwMode="auto">
        <a:xfrm>
          <a:off x="114300" y="63588900"/>
          <a:ext cx="9144000" cy="7381875"/>
          <a:chOff x="15" y="6658"/>
          <a:chExt cx="958" cy="773"/>
        </a:xfrm>
      </xdr:grpSpPr>
      <xdr:pic>
        <xdr:nvPicPr>
          <xdr:cNvPr id="2057" name="Picture 35"/>
          <xdr:cNvPicPr>
            <a:picLocks noChangeAspect="1" noChangeArrowheads="1"/>
          </xdr:cNvPicPr>
        </xdr:nvPicPr>
        <xdr:blipFill>
          <a:blip xmlns:r="http://schemas.openxmlformats.org/officeDocument/2006/relationships" r:embed="rId9" cstate="print"/>
          <a:srcRect r="2"/>
          <a:stretch>
            <a:fillRect/>
          </a:stretch>
        </xdr:blipFill>
        <xdr:spPr bwMode="auto">
          <a:xfrm>
            <a:off x="17" y="6658"/>
            <a:ext cx="956" cy="773"/>
          </a:xfrm>
          <a:prstGeom prst="rect">
            <a:avLst/>
          </a:prstGeom>
          <a:noFill/>
          <a:ln w="19050">
            <a:solidFill>
              <a:srgbClr val="FFFFFF"/>
            </a:solidFill>
            <a:prstDash val="lgDash"/>
            <a:miter lim="800000"/>
            <a:headEnd/>
            <a:tailEnd/>
          </a:ln>
        </xdr:spPr>
      </xdr:pic>
      <xdr:sp macro="" textlink="">
        <xdr:nvSpPr>
          <xdr:cNvPr id="2058" name="Rectangle 36"/>
          <xdr:cNvSpPr>
            <a:spLocks noChangeArrowheads="1"/>
          </xdr:cNvSpPr>
        </xdr:nvSpPr>
        <xdr:spPr bwMode="auto">
          <a:xfrm>
            <a:off x="15" y="6917"/>
            <a:ext cx="26" cy="172"/>
          </a:xfrm>
          <a:prstGeom prst="rect">
            <a:avLst/>
          </a:prstGeom>
          <a:noFill/>
          <a:ln w="28575">
            <a:solidFill>
              <a:srgbClr val="0000FF"/>
            </a:solidFill>
            <a:prstDash val="lgDash"/>
            <a:miter lim="800000"/>
            <a:headEnd/>
            <a:tailEnd/>
          </a:ln>
        </xdr:spPr>
      </xdr:sp>
      <xdr:sp macro="" textlink="">
        <xdr:nvSpPr>
          <xdr:cNvPr id="2059" name="Rectangle 37"/>
          <xdr:cNvSpPr>
            <a:spLocks noChangeArrowheads="1"/>
          </xdr:cNvSpPr>
        </xdr:nvSpPr>
        <xdr:spPr bwMode="auto">
          <a:xfrm>
            <a:off x="30" y="6901"/>
            <a:ext cx="934" cy="163"/>
          </a:xfrm>
          <a:prstGeom prst="rect">
            <a:avLst/>
          </a:prstGeom>
          <a:noFill/>
          <a:ln w="19050">
            <a:solidFill>
              <a:srgbClr val="FF0000"/>
            </a:solidFill>
            <a:miter lim="800000"/>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otoserv\Managers\&#1052;&#1086;&#1080;%20&#1076;&#1086;&#1082;&#1091;&#1084;&#1077;&#1085;&#1090;&#1099;\&#1053;&#1086;&#1074;&#1080;&#1085;&#1082;&#1080;%20&#1080;&#1079;%20&#1087;&#1088;&#1072;&#1081;&#1089;&#1072;\2019%20&#1075;&#1086;&#1076;\01_&#1071;&#1085;&#1074;&#1072;&#1088;&#1100;\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cdn.eksmo.ru/v2/ASE000000000888912/COVER/cover1.jpg" TargetMode="External"/><Relationship Id="rId13" Type="http://schemas.openxmlformats.org/officeDocument/2006/relationships/hyperlink" Target="http://cdn.eksmo.ru/v2/ASE000000000875657/COVER/cover1.jpg" TargetMode="External"/><Relationship Id="rId18" Type="http://schemas.openxmlformats.org/officeDocument/2006/relationships/comments" Target="../comments1.xml"/><Relationship Id="rId3" Type="http://schemas.openxmlformats.org/officeDocument/2006/relationships/hyperlink" Target="http://cdn.eksmo.ru/v2/ASE000000000863592/COVER/cover1.jpg" TargetMode="External"/><Relationship Id="rId7" Type="http://schemas.openxmlformats.org/officeDocument/2006/relationships/hyperlink" Target="http://cdn.eksmo.ru/v2/ASE000000000885004/COVER/cover1.jpg" TargetMode="External"/><Relationship Id="rId12" Type="http://schemas.openxmlformats.org/officeDocument/2006/relationships/hyperlink" Target="http://cdn.eksmo.ru/v2/ASE000000000876629/COVER/cover1.jpg" TargetMode="External"/><Relationship Id="rId17" Type="http://schemas.openxmlformats.org/officeDocument/2006/relationships/vmlDrawing" Target="../drawings/vmlDrawing1.vml"/><Relationship Id="rId2" Type="http://schemas.openxmlformats.org/officeDocument/2006/relationships/hyperlink" Target="http://cdn.eksmo.ru/v2/ASE000000000887532/COVER/cover1.jpg" TargetMode="External"/><Relationship Id="rId16" Type="http://schemas.openxmlformats.org/officeDocument/2006/relationships/drawing" Target="../drawings/drawing1.xml"/><Relationship Id="rId1" Type="http://schemas.openxmlformats.org/officeDocument/2006/relationships/hyperlink" Target="http://cdn.eksmo.ru/v2/ASE000000000871080/COVER/cover1.jpg" TargetMode="External"/><Relationship Id="rId6" Type="http://schemas.openxmlformats.org/officeDocument/2006/relationships/hyperlink" Target="http://cdn.eksmo.ru/v2/ASE000000000885045/COVER/cover1.jpg" TargetMode="External"/><Relationship Id="rId11" Type="http://schemas.openxmlformats.org/officeDocument/2006/relationships/hyperlink" Target="http://cdn.eksmo.ru/v2/ASE000000000832759/COVER/cover1.jpg" TargetMode="External"/><Relationship Id="rId5" Type="http://schemas.openxmlformats.org/officeDocument/2006/relationships/hyperlink" Target="http://cdn.eksmo.ru/v2/ASE000000000875300/COVER/cover1.jpg" TargetMode="External"/><Relationship Id="rId15" Type="http://schemas.openxmlformats.org/officeDocument/2006/relationships/printerSettings" Target="../printerSettings/printerSettings1.bin"/><Relationship Id="rId10" Type="http://schemas.openxmlformats.org/officeDocument/2006/relationships/hyperlink" Target="http://cdn.eksmo.ru/v2/AST000000000147590/COVER/cover1.jpg" TargetMode="External"/><Relationship Id="rId4" Type="http://schemas.openxmlformats.org/officeDocument/2006/relationships/hyperlink" Target="http://cdn.eksmo.ru/v2/ASE000000000871803/COVER/cover1.jpg" TargetMode="External"/><Relationship Id="rId9" Type="http://schemas.openxmlformats.org/officeDocument/2006/relationships/hyperlink" Target="http://cdn.eksmo.ru/v2/ASE000000000879719/COVER/cover1.jpg" TargetMode="External"/><Relationship Id="rId14" Type="http://schemas.openxmlformats.org/officeDocument/2006/relationships/hyperlink" Target="http://cdn.eksmo.ru/v2/ASE000000000854792/COVER/cover1.jp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pageSetUpPr fitToPage="1"/>
  </sheetPr>
  <dimension ref="A1:BJ31"/>
  <sheetViews>
    <sheetView showGridLines="0" tabSelected="1" showOutlineSymbols="0" zoomScale="85" zoomScaleNormal="85" workbookViewId="0">
      <pane xSplit="10" ySplit="17" topLeftCell="AC18" activePane="bottomRight" state="frozen"/>
      <selection activeCell="I31" sqref="I31"/>
      <selection pane="topRight" activeCell="I31" sqref="I31"/>
      <selection pane="bottomLeft" activeCell="I31" sqref="I31"/>
      <selection pane="bottomRight" activeCell="I2" sqref="I2:J2"/>
    </sheetView>
  </sheetViews>
  <sheetFormatPr defaultColWidth="1.6640625" defaultRowHeight="13.2" outlineLevelRow="1" x14ac:dyDescent="0.25"/>
  <cols>
    <col min="1" max="1" width="7.6640625" style="156" customWidth="1"/>
    <col min="2" max="2" width="6.6640625" style="87" customWidth="1"/>
    <col min="3" max="3" width="7.44140625" style="88" customWidth="1"/>
    <col min="4" max="4" width="7.33203125" style="88" customWidth="1"/>
    <col min="5" max="5" width="8.88671875" style="42" customWidth="1"/>
    <col min="6" max="6" width="20.33203125" style="23" customWidth="1"/>
    <col min="7" max="7" width="9.44140625" style="24" customWidth="1"/>
    <col min="8" max="8" width="9" style="24" customWidth="1"/>
    <col min="9" max="9" width="25" style="25" customWidth="1"/>
    <col min="10" max="10" width="9" style="25" customWidth="1"/>
    <col min="11" max="11" width="9.5546875" style="71" hidden="1" customWidth="1"/>
    <col min="12" max="12" width="9.5546875" style="24" hidden="1" customWidth="1"/>
    <col min="13" max="13" width="9.5546875" style="24" customWidth="1"/>
    <col min="14" max="14" width="7.88671875" style="24" customWidth="1"/>
    <col min="15" max="15" width="10.88671875" style="24" customWidth="1"/>
    <col min="16" max="16" width="12.33203125" style="24" customWidth="1"/>
    <col min="17" max="17" width="9.44140625" style="24" hidden="1" customWidth="1"/>
    <col min="18" max="18" width="7.88671875" style="24" customWidth="1"/>
    <col min="19" max="19" width="9.109375" style="69" customWidth="1"/>
    <col min="20" max="20" width="5.6640625" style="28" customWidth="1"/>
    <col min="21" max="21" width="6.33203125" style="28" customWidth="1"/>
    <col min="22" max="22" width="9.109375" style="68" customWidth="1"/>
    <col min="23" max="23" width="11" style="68" customWidth="1"/>
    <col min="24" max="24" width="5.5546875" style="24" customWidth="1"/>
    <col min="25" max="25" width="7.6640625" style="52" customWidth="1"/>
    <col min="26" max="26" width="6.5546875" style="56" customWidth="1"/>
    <col min="27" max="27" width="10.44140625" style="25" customWidth="1"/>
    <col min="28" max="28" width="10.109375" style="25" hidden="1" customWidth="1"/>
    <col min="29" max="29" width="9" style="25" customWidth="1"/>
    <col min="30" max="30" width="6.109375" style="25" customWidth="1"/>
    <col min="31" max="31" width="16.109375" style="25" customWidth="1"/>
    <col min="32" max="35" width="16.6640625" style="25" hidden="1" customWidth="1"/>
    <col min="36" max="36" width="8.109375" style="25" customWidth="1"/>
    <col min="37" max="37" width="12" style="25" hidden="1" customWidth="1"/>
    <col min="38" max="38" width="20.88671875" style="25" customWidth="1"/>
    <col min="39" max="39" width="10.5546875" style="25" customWidth="1"/>
    <col min="40" max="40" width="13.44140625" style="25" customWidth="1"/>
    <col min="41" max="41" width="8" style="149" customWidth="1"/>
    <col min="42" max="42" width="10.109375" style="24" customWidth="1"/>
    <col min="43" max="43" width="8.44140625" style="24" customWidth="1"/>
    <col min="44" max="45" width="10" style="26" hidden="1" customWidth="1"/>
    <col min="46" max="47" width="10" style="59" hidden="1" customWidth="1"/>
    <col min="48" max="48" width="7.109375" style="142" customWidth="1"/>
    <col min="49" max="49" width="28.88671875" style="60" customWidth="1"/>
    <col min="50" max="50" width="11.33203125" style="24" hidden="1" customWidth="1"/>
    <col min="51" max="51" width="27.33203125" style="24" customWidth="1"/>
    <col min="52" max="52" width="8.33203125" style="24" customWidth="1"/>
    <col min="53" max="57" width="8.33203125" style="24" hidden="1" customWidth="1"/>
    <col min="58" max="58" width="9.44140625" style="24" customWidth="1"/>
    <col min="59" max="60" width="4.44140625" style="27" hidden="1" customWidth="1"/>
    <col min="61" max="61" width="4.44140625" style="46" customWidth="1"/>
    <col min="62" max="62" width="4.44140625" style="44" customWidth="1"/>
    <col min="63" max="16384" width="1.6640625" style="27"/>
  </cols>
  <sheetData>
    <row r="1" spans="1:62" s="3" customFormat="1" ht="2.25" customHeight="1" x14ac:dyDescent="0.25">
      <c r="A1" s="153"/>
      <c r="B1" s="32"/>
      <c r="C1" s="33"/>
      <c r="D1" s="34"/>
      <c r="E1" s="39"/>
      <c r="F1" s="16"/>
      <c r="G1" s="16"/>
      <c r="H1" s="16"/>
      <c r="I1" s="17"/>
      <c r="J1" s="61"/>
      <c r="K1" s="70"/>
      <c r="L1" s="17"/>
      <c r="M1" s="17"/>
      <c r="N1" s="17"/>
      <c r="O1" s="17"/>
      <c r="P1" s="18"/>
      <c r="Q1" s="190"/>
      <c r="R1" s="190"/>
      <c r="S1" s="191"/>
      <c r="T1" s="191"/>
      <c r="U1" s="192"/>
      <c r="V1" s="64"/>
      <c r="W1" s="64"/>
      <c r="X1" s="32"/>
      <c r="Y1" s="49"/>
      <c r="Z1" s="53"/>
      <c r="AO1" s="148"/>
      <c r="AT1" s="57"/>
      <c r="AU1" s="57"/>
      <c r="AV1" s="107"/>
      <c r="AW1" s="58"/>
      <c r="AX1" s="72"/>
      <c r="AY1" s="72"/>
      <c r="AZ1" s="72"/>
      <c r="BA1" s="72"/>
      <c r="BB1" s="72"/>
      <c r="BC1" s="72"/>
      <c r="BD1" s="72"/>
      <c r="BE1" s="72"/>
      <c r="BF1" s="72"/>
      <c r="BI1" s="45"/>
      <c r="BJ1" s="43"/>
    </row>
    <row r="2" spans="1:62" s="3" customFormat="1" x14ac:dyDescent="0.25">
      <c r="A2" s="171">
        <f ca="1">TODAY()</f>
        <v>46050</v>
      </c>
      <c r="B2" s="171"/>
      <c r="C2" s="171"/>
      <c r="D2" s="171"/>
      <c r="E2" s="172"/>
      <c r="F2" s="173"/>
      <c r="G2" s="173"/>
      <c r="H2" s="173"/>
      <c r="I2" s="178"/>
      <c r="J2" s="179"/>
      <c r="K2" s="220" t="s">
        <v>28</v>
      </c>
      <c r="L2" s="220"/>
      <c r="M2" s="220"/>
      <c r="N2" s="220"/>
      <c r="O2" s="220"/>
      <c r="P2" s="220"/>
      <c r="Q2" s="220"/>
      <c r="R2" s="220"/>
      <c r="S2" s="220"/>
      <c r="T2" s="220"/>
      <c r="U2" s="49"/>
      <c r="V2" s="64"/>
      <c r="W2" s="64"/>
      <c r="X2" s="32"/>
      <c r="Y2" s="49"/>
      <c r="Z2" s="53"/>
      <c r="AO2" s="148"/>
      <c r="AT2" s="57"/>
      <c r="AU2" s="57"/>
      <c r="AV2" s="107"/>
      <c r="AW2" s="58"/>
      <c r="AX2" s="72"/>
      <c r="AY2" s="72"/>
      <c r="AZ2" s="72"/>
      <c r="BA2" s="72"/>
      <c r="BB2" s="72"/>
      <c r="BC2" s="72"/>
      <c r="BD2" s="72"/>
      <c r="BE2" s="72"/>
      <c r="BF2" s="72"/>
      <c r="BI2" s="45"/>
      <c r="BJ2" s="43"/>
    </row>
    <row r="3" spans="1:62" s="3" customFormat="1" ht="17.399999999999999" x14ac:dyDescent="0.25">
      <c r="A3" s="171"/>
      <c r="B3" s="171"/>
      <c r="C3" s="171"/>
      <c r="D3" s="171"/>
      <c r="E3" s="172"/>
      <c r="F3" s="174" t="s">
        <v>113</v>
      </c>
      <c r="G3" s="174"/>
      <c r="H3" s="174"/>
      <c r="I3" s="180" t="s">
        <v>112</v>
      </c>
      <c r="J3" s="181"/>
      <c r="K3" s="220"/>
      <c r="L3" s="220"/>
      <c r="M3" s="220"/>
      <c r="N3" s="220"/>
      <c r="O3" s="220"/>
      <c r="P3" s="220"/>
      <c r="Q3" s="220"/>
      <c r="R3" s="220"/>
      <c r="S3" s="220"/>
      <c r="T3" s="220"/>
      <c r="U3" s="49"/>
      <c r="V3" s="64"/>
      <c r="W3" s="64"/>
      <c r="X3" s="32"/>
      <c r="Y3" s="49"/>
      <c r="Z3" s="53"/>
      <c r="AO3" s="148"/>
      <c r="AR3" s="43"/>
      <c r="AS3" s="43"/>
      <c r="AT3" s="104"/>
      <c r="AU3" s="104"/>
      <c r="AV3" s="107"/>
      <c r="AW3" s="58"/>
      <c r="AX3" s="72"/>
      <c r="AY3" s="72"/>
      <c r="AZ3" s="72"/>
      <c r="BA3" s="72"/>
      <c r="BB3" s="72"/>
      <c r="BC3" s="72"/>
      <c r="BD3" s="72"/>
      <c r="BE3" s="72"/>
      <c r="BF3" s="72"/>
      <c r="BI3" s="45"/>
      <c r="BJ3" s="43"/>
    </row>
    <row r="4" spans="1:62" s="3" customFormat="1" ht="3" customHeight="1" x14ac:dyDescent="0.25">
      <c r="A4" s="154"/>
      <c r="B4" s="32"/>
      <c r="C4" s="35"/>
      <c r="D4" s="34"/>
      <c r="E4" s="39"/>
      <c r="F4" s="4"/>
      <c r="G4" s="4"/>
      <c r="H4" s="4"/>
      <c r="I4" s="5"/>
      <c r="J4" s="62"/>
      <c r="K4" s="70"/>
      <c r="L4" s="6"/>
      <c r="M4" s="6"/>
      <c r="N4" s="6"/>
      <c r="O4" s="6"/>
      <c r="P4" s="6"/>
      <c r="Q4" s="63"/>
      <c r="R4" s="63"/>
      <c r="S4" s="6"/>
      <c r="T4" s="47"/>
      <c r="U4" s="49"/>
      <c r="V4" s="64"/>
      <c r="W4" s="64"/>
      <c r="X4" s="32"/>
      <c r="Y4" s="49"/>
      <c r="Z4" s="53"/>
      <c r="AO4" s="148"/>
      <c r="AR4" s="43"/>
      <c r="AS4" s="43"/>
      <c r="AT4" s="104" t="s">
        <v>20</v>
      </c>
      <c r="AU4" s="104"/>
      <c r="AV4" s="107"/>
      <c r="AW4" s="58"/>
      <c r="AX4" s="72"/>
      <c r="AY4" s="72"/>
      <c r="AZ4" s="72"/>
      <c r="BA4" s="72"/>
      <c r="BB4" s="72"/>
      <c r="BC4" s="72"/>
      <c r="BD4" s="72"/>
      <c r="BE4" s="72"/>
      <c r="BF4" s="72"/>
      <c r="BI4" s="45"/>
      <c r="BJ4" s="43"/>
    </row>
    <row r="5" spans="1:62" s="3" customFormat="1" ht="3" customHeight="1" thickBot="1" x14ac:dyDescent="0.3">
      <c r="A5" s="154"/>
      <c r="B5" s="32"/>
      <c r="C5" s="35"/>
      <c r="D5" s="34"/>
      <c r="E5" s="39"/>
      <c r="F5" s="4"/>
      <c r="G5" s="7"/>
      <c r="H5" s="4"/>
      <c r="I5" s="5"/>
      <c r="J5" s="62"/>
      <c r="K5" s="70"/>
      <c r="L5" s="6"/>
      <c r="M5" s="6"/>
      <c r="N5" s="6"/>
      <c r="O5" s="6"/>
      <c r="P5" s="6"/>
      <c r="Q5" s="63"/>
      <c r="R5" s="63"/>
      <c r="S5" s="6"/>
      <c r="T5" s="47"/>
      <c r="U5" s="49"/>
      <c r="V5" s="64"/>
      <c r="W5" s="64"/>
      <c r="X5" s="32"/>
      <c r="Y5" s="49"/>
      <c r="Z5" s="53"/>
      <c r="AO5" s="148"/>
      <c r="AR5" s="43"/>
      <c r="AS5" s="43"/>
      <c r="AT5" s="104" t="s">
        <v>46</v>
      </c>
      <c r="AU5" s="104"/>
      <c r="AV5" s="107"/>
      <c r="AW5" s="58"/>
      <c r="AX5" s="72"/>
      <c r="AY5" s="72"/>
      <c r="AZ5" s="72"/>
      <c r="BA5" s="72"/>
      <c r="BB5" s="72"/>
      <c r="BC5" s="72"/>
      <c r="BD5" s="72"/>
      <c r="BE5" s="72"/>
      <c r="BF5" s="72"/>
      <c r="BI5" s="45"/>
      <c r="BJ5" s="43"/>
    </row>
    <row r="6" spans="1:62" s="116" customFormat="1" ht="12" customHeight="1" outlineLevel="1" thickBot="1" x14ac:dyDescent="0.3">
      <c r="A6" s="154"/>
      <c r="B6" s="112"/>
      <c r="C6" s="36"/>
      <c r="D6" s="36"/>
      <c r="E6" s="40"/>
      <c r="F6" s="175" t="s">
        <v>27</v>
      </c>
      <c r="G6" s="176"/>
      <c r="H6" s="176"/>
      <c r="I6" s="176"/>
      <c r="J6" s="177"/>
      <c r="K6" s="217" t="s">
        <v>128</v>
      </c>
      <c r="L6" s="218"/>
      <c r="M6" s="218"/>
      <c r="N6" s="218"/>
      <c r="O6" s="218"/>
      <c r="P6" s="218"/>
      <c r="Q6" s="218"/>
      <c r="R6" s="218"/>
      <c r="S6" s="218"/>
      <c r="T6" s="219"/>
      <c r="U6" s="141"/>
      <c r="V6" s="114"/>
      <c r="W6" s="114"/>
      <c r="X6" s="112"/>
      <c r="Y6" s="113"/>
      <c r="Z6" s="115"/>
      <c r="AO6" s="113"/>
      <c r="AR6" s="117"/>
      <c r="AS6" s="117"/>
      <c r="AT6" s="118"/>
      <c r="AU6" s="118"/>
      <c r="AV6" s="119"/>
      <c r="AW6" s="112"/>
      <c r="AX6" s="120"/>
      <c r="AY6" s="120"/>
      <c r="AZ6" s="120"/>
      <c r="BA6" s="120"/>
      <c r="BB6" s="120"/>
      <c r="BC6" s="120"/>
      <c r="BD6" s="120"/>
      <c r="BE6" s="120"/>
      <c r="BF6" s="120"/>
      <c r="BI6" s="121"/>
      <c r="BJ6" s="117"/>
    </row>
    <row r="7" spans="1:62" s="116" customFormat="1" ht="7.5" customHeight="1" outlineLevel="1" x14ac:dyDescent="0.25">
      <c r="A7" s="154"/>
      <c r="B7" s="112"/>
      <c r="C7" s="108"/>
      <c r="D7" s="109"/>
      <c r="E7" s="110"/>
      <c r="F7" s="29"/>
      <c r="G7" s="111"/>
      <c r="H7" s="122"/>
      <c r="I7" s="122"/>
      <c r="J7" s="182" t="s">
        <v>0</v>
      </c>
      <c r="K7" s="211" t="s">
        <v>26</v>
      </c>
      <c r="L7" s="212"/>
      <c r="M7" s="212"/>
      <c r="N7" s="212"/>
      <c r="O7" s="213"/>
      <c r="P7" s="105"/>
      <c r="Q7" s="184" t="s">
        <v>130</v>
      </c>
      <c r="R7" s="185"/>
      <c r="S7" s="185"/>
      <c r="T7" s="186"/>
      <c r="U7" s="141"/>
      <c r="V7" s="114"/>
      <c r="W7" s="114"/>
      <c r="X7" s="112"/>
      <c r="Y7" s="113"/>
      <c r="Z7" s="115"/>
      <c r="AO7" s="113"/>
      <c r="AR7" s="117"/>
      <c r="AS7" s="117"/>
      <c r="AT7" s="118"/>
      <c r="AU7" s="118"/>
      <c r="AV7" s="119"/>
      <c r="AW7" s="112"/>
      <c r="AX7" s="120"/>
      <c r="AY7" s="120"/>
      <c r="AZ7" s="120"/>
      <c r="BA7" s="120"/>
      <c r="BB7" s="120"/>
      <c r="BC7" s="120"/>
      <c r="BD7" s="120"/>
      <c r="BE7" s="120"/>
      <c r="BF7" s="120"/>
      <c r="BI7" s="121"/>
      <c r="BJ7" s="117"/>
    </row>
    <row r="8" spans="1:62" s="116" customFormat="1" ht="7.5" customHeight="1" outlineLevel="1" thickBot="1" x14ac:dyDescent="0.3">
      <c r="A8" s="154"/>
      <c r="B8" s="112"/>
      <c r="C8" s="109"/>
      <c r="D8" s="109"/>
      <c r="E8" s="110"/>
      <c r="F8" s="30"/>
      <c r="G8" s="31"/>
      <c r="H8" s="31"/>
      <c r="I8" s="31"/>
      <c r="J8" s="183"/>
      <c r="K8" s="214"/>
      <c r="L8" s="215"/>
      <c r="M8" s="215"/>
      <c r="N8" s="215"/>
      <c r="O8" s="216"/>
      <c r="P8" s="106"/>
      <c r="Q8" s="187"/>
      <c r="R8" s="188"/>
      <c r="S8" s="188"/>
      <c r="T8" s="189"/>
      <c r="U8" s="141"/>
      <c r="V8" s="114"/>
      <c r="W8" s="114"/>
      <c r="X8" s="112"/>
      <c r="Y8" s="113"/>
      <c r="Z8" s="115"/>
      <c r="AO8" s="113"/>
      <c r="AR8" s="117"/>
      <c r="AS8" s="117"/>
      <c r="AT8" s="118"/>
      <c r="AU8" s="118"/>
      <c r="AV8" s="119"/>
      <c r="AW8" s="112"/>
      <c r="AX8" s="120"/>
      <c r="AY8" s="120"/>
      <c r="AZ8" s="120"/>
      <c r="BA8" s="120"/>
      <c r="BB8" s="120"/>
      <c r="BC8" s="120"/>
      <c r="BD8" s="120"/>
      <c r="BE8" s="120"/>
      <c r="BF8" s="120"/>
      <c r="BI8" s="121"/>
      <c r="BJ8" s="117"/>
    </row>
    <row r="9" spans="1:62" s="116" customFormat="1" ht="12.75" customHeight="1" outlineLevel="1" x14ac:dyDescent="0.25">
      <c r="A9" s="155"/>
      <c r="B9" s="112"/>
      <c r="C9" s="109"/>
      <c r="D9" s="109"/>
      <c r="E9" s="110"/>
      <c r="F9" s="123" t="s">
        <v>60</v>
      </c>
      <c r="G9" s="124"/>
      <c r="H9" s="124"/>
      <c r="I9" s="124"/>
      <c r="J9" s="125">
        <f>SUM(BI18:BI31)</f>
        <v>0</v>
      </c>
      <c r="K9" s="205">
        <v>0</v>
      </c>
      <c r="L9" s="206"/>
      <c r="M9" s="206"/>
      <c r="N9" s="206"/>
      <c r="O9" s="207"/>
      <c r="P9" s="73"/>
      <c r="Q9" s="193">
        <f>J9*(1-K9)</f>
        <v>0</v>
      </c>
      <c r="R9" s="194"/>
      <c r="S9" s="194"/>
      <c r="T9" s="195"/>
      <c r="U9" s="141"/>
      <c r="V9" s="114"/>
      <c r="W9" s="114"/>
      <c r="X9" s="112"/>
      <c r="Y9" s="113"/>
      <c r="Z9" s="115"/>
      <c r="AO9" s="113"/>
      <c r="AR9" s="117"/>
      <c r="AS9" s="117"/>
      <c r="AT9" s="118"/>
      <c r="AU9" s="118"/>
      <c r="AV9" s="119"/>
      <c r="AW9" s="112"/>
      <c r="AX9" s="120"/>
      <c r="AY9" s="120"/>
      <c r="AZ9" s="120"/>
      <c r="BA9" s="120"/>
      <c r="BB9" s="120"/>
      <c r="BC9" s="120"/>
      <c r="BD9" s="120"/>
      <c r="BE9" s="120"/>
      <c r="BF9" s="120"/>
      <c r="BI9" s="121"/>
      <c r="BJ9" s="117"/>
    </row>
    <row r="10" spans="1:62" s="116" customFormat="1" ht="12.75" customHeight="1" outlineLevel="1" thickBot="1" x14ac:dyDescent="0.3">
      <c r="A10" s="155"/>
      <c r="B10" s="112"/>
      <c r="C10" s="109"/>
      <c r="D10" s="109"/>
      <c r="E10" s="110"/>
      <c r="F10" s="126" t="s">
        <v>1</v>
      </c>
      <c r="G10" s="127"/>
      <c r="H10" s="127"/>
      <c r="I10" s="127"/>
      <c r="J10" s="128">
        <f t="array" ref="J10">SUM(IF(IF(C18:C31&gt;0,TRUE,FALSE)+IF(D18:D31&gt;0,TRUE,FALSE),1,0))</f>
        <v>0</v>
      </c>
      <c r="K10" s="208"/>
      <c r="L10" s="209"/>
      <c r="M10" s="209"/>
      <c r="N10" s="209"/>
      <c r="O10" s="210"/>
      <c r="P10" s="74"/>
      <c r="Q10" s="196"/>
      <c r="R10" s="197"/>
      <c r="S10" s="197"/>
      <c r="T10" s="198"/>
      <c r="U10" s="141"/>
      <c r="V10" s="114"/>
      <c r="W10" s="114"/>
      <c r="X10" s="112"/>
      <c r="Y10" s="113"/>
      <c r="Z10" s="115"/>
      <c r="AO10" s="113"/>
      <c r="AR10" s="117"/>
      <c r="AS10" s="117"/>
      <c r="AT10" s="118"/>
      <c r="AU10" s="118"/>
      <c r="AV10" s="119"/>
      <c r="AW10" s="112"/>
      <c r="AX10" s="120"/>
      <c r="AY10" s="120"/>
      <c r="AZ10" s="120"/>
      <c r="BA10" s="120"/>
      <c r="BB10" s="120"/>
      <c r="BC10" s="120"/>
      <c r="BD10" s="120"/>
      <c r="BE10" s="120"/>
      <c r="BF10" s="120"/>
      <c r="BI10" s="121"/>
      <c r="BJ10" s="117"/>
    </row>
    <row r="11" spans="1:62" s="116" customFormat="1" ht="12.75" customHeight="1" outlineLevel="1" x14ac:dyDescent="0.25">
      <c r="A11" s="155"/>
      <c r="B11" s="112"/>
      <c r="C11" s="109"/>
      <c r="D11" s="109"/>
      <c r="E11" s="110"/>
      <c r="F11" s="126" t="s">
        <v>2</v>
      </c>
      <c r="G11" s="127"/>
      <c r="H11" s="127"/>
      <c r="I11" s="127"/>
      <c r="J11" s="128">
        <f t="array" ref="J11">SUM(D18:D31)</f>
        <v>0</v>
      </c>
      <c r="K11" s="199" t="s">
        <v>129</v>
      </c>
      <c r="L11" s="200"/>
      <c r="M11" s="200"/>
      <c r="N11" s="200"/>
      <c r="O11" s="200"/>
      <c r="P11" s="200"/>
      <c r="Q11" s="200"/>
      <c r="R11" s="200"/>
      <c r="S11" s="200"/>
      <c r="T11" s="201"/>
      <c r="U11" s="141"/>
      <c r="V11" s="114"/>
      <c r="W11" s="114"/>
      <c r="X11" s="112"/>
      <c r="Y11" s="113"/>
      <c r="Z11" s="115"/>
      <c r="AO11" s="113"/>
      <c r="AT11" s="119"/>
      <c r="AU11" s="119"/>
      <c r="AV11" s="119"/>
      <c r="AW11" s="112"/>
      <c r="AX11" s="120"/>
      <c r="AY11" s="120"/>
      <c r="AZ11" s="120"/>
      <c r="BA11" s="120"/>
      <c r="BB11" s="120"/>
      <c r="BC11" s="120"/>
      <c r="BD11" s="120"/>
      <c r="BE11" s="120"/>
      <c r="BF11" s="120"/>
      <c r="BI11" s="121"/>
      <c r="BJ11" s="117"/>
    </row>
    <row r="12" spans="1:62" s="116" customFormat="1" ht="12.75" customHeight="1" outlineLevel="1" x14ac:dyDescent="0.25">
      <c r="A12" s="155"/>
      <c r="B12" s="112"/>
      <c r="C12" s="37"/>
      <c r="D12" s="37"/>
      <c r="E12" s="41"/>
      <c r="F12" s="126" t="s">
        <v>3</v>
      </c>
      <c r="G12" s="127"/>
      <c r="H12" s="127"/>
      <c r="I12" s="127"/>
      <c r="J12" s="128">
        <f t="array" ref="J12">SUM(C18:C31)</f>
        <v>0</v>
      </c>
      <c r="K12" s="199"/>
      <c r="L12" s="200"/>
      <c r="M12" s="200"/>
      <c r="N12" s="200"/>
      <c r="O12" s="200"/>
      <c r="P12" s="200"/>
      <c r="Q12" s="200"/>
      <c r="R12" s="200"/>
      <c r="S12" s="200"/>
      <c r="T12" s="201"/>
      <c r="U12" s="141"/>
      <c r="V12" s="114"/>
      <c r="W12" s="114"/>
      <c r="X12" s="112"/>
      <c r="Y12" s="113"/>
      <c r="Z12" s="115"/>
      <c r="AO12" s="113"/>
      <c r="AT12" s="119"/>
      <c r="AU12" s="119"/>
      <c r="AV12" s="119"/>
      <c r="AW12" s="112"/>
      <c r="AX12" s="120"/>
      <c r="AY12" s="120"/>
      <c r="AZ12" s="120"/>
      <c r="BA12" s="120"/>
      <c r="BB12" s="120"/>
      <c r="BC12" s="120"/>
      <c r="BD12" s="120"/>
      <c r="BE12" s="120"/>
      <c r="BF12" s="120"/>
      <c r="BI12" s="121"/>
      <c r="BJ12" s="117"/>
    </row>
    <row r="13" spans="1:62" s="116" customFormat="1" ht="12.75" customHeight="1" outlineLevel="1" x14ac:dyDescent="0.25">
      <c r="A13" s="155"/>
      <c r="B13" s="112"/>
      <c r="C13" s="37"/>
      <c r="D13" s="37"/>
      <c r="E13" s="41"/>
      <c r="F13" s="126" t="s">
        <v>4</v>
      </c>
      <c r="G13" s="127"/>
      <c r="H13" s="127"/>
      <c r="I13" s="127"/>
      <c r="J13" s="128">
        <f t="array" ref="J13">SUM(C18:C31+IF(U18:U31&gt;0,D18:D31/U18:U31,0))</f>
        <v>0</v>
      </c>
      <c r="K13" s="199"/>
      <c r="L13" s="200"/>
      <c r="M13" s="200"/>
      <c r="N13" s="200"/>
      <c r="O13" s="200"/>
      <c r="P13" s="200"/>
      <c r="Q13" s="200"/>
      <c r="R13" s="200"/>
      <c r="S13" s="200"/>
      <c r="T13" s="201"/>
      <c r="U13" s="141"/>
      <c r="V13" s="114"/>
      <c r="W13" s="114"/>
      <c r="X13" s="112"/>
      <c r="Y13" s="113"/>
      <c r="Z13" s="115"/>
      <c r="AO13" s="113"/>
      <c r="AT13" s="119"/>
      <c r="AU13" s="119"/>
      <c r="AV13" s="119"/>
      <c r="AW13" s="112"/>
      <c r="AX13" s="120"/>
      <c r="AY13" s="120"/>
      <c r="AZ13" s="120"/>
      <c r="BA13" s="120"/>
      <c r="BB13" s="120"/>
      <c r="BC13" s="120"/>
      <c r="BD13" s="120"/>
      <c r="BE13" s="120"/>
      <c r="BF13" s="120"/>
      <c r="BI13" s="121"/>
      <c r="BJ13" s="117"/>
    </row>
    <row r="14" spans="1:62" s="116" customFormat="1" ht="12.75" customHeight="1" outlineLevel="1" x14ac:dyDescent="0.25">
      <c r="A14" s="155"/>
      <c r="B14" s="112"/>
      <c r="C14" s="109"/>
      <c r="D14" s="109"/>
      <c r="E14" s="110"/>
      <c r="F14" s="126" t="s">
        <v>5</v>
      </c>
      <c r="G14" s="127"/>
      <c r="H14" s="127"/>
      <c r="I14" s="127"/>
      <c r="J14" s="128">
        <f t="array" ref="J14">SUM(AO18:AO31)</f>
        <v>0</v>
      </c>
      <c r="K14" s="199"/>
      <c r="L14" s="200"/>
      <c r="M14" s="200"/>
      <c r="N14" s="200"/>
      <c r="O14" s="200"/>
      <c r="P14" s="200"/>
      <c r="Q14" s="200"/>
      <c r="R14" s="200"/>
      <c r="S14" s="200"/>
      <c r="T14" s="201"/>
      <c r="U14" s="141"/>
      <c r="V14" s="114"/>
      <c r="W14" s="114"/>
      <c r="X14" s="112"/>
      <c r="Y14" s="113"/>
      <c r="Z14" s="115"/>
      <c r="AO14" s="113"/>
      <c r="AT14" s="119"/>
      <c r="AU14" s="119"/>
      <c r="AV14" s="119"/>
      <c r="AW14" s="112"/>
      <c r="AX14" s="120"/>
      <c r="AY14" s="120"/>
      <c r="AZ14" s="120"/>
      <c r="BA14" s="120"/>
      <c r="BB14" s="120"/>
      <c r="BC14" s="120"/>
      <c r="BD14" s="120"/>
      <c r="BE14" s="120"/>
      <c r="BF14" s="120"/>
      <c r="BI14" s="121"/>
      <c r="BJ14" s="117"/>
    </row>
    <row r="15" spans="1:62" s="116" customFormat="1" ht="12.75" customHeight="1" outlineLevel="1" thickBot="1" x14ac:dyDescent="0.3">
      <c r="A15" s="155"/>
      <c r="B15" s="112"/>
      <c r="C15" s="109"/>
      <c r="D15" s="109"/>
      <c r="E15" s="110"/>
      <c r="F15" s="129" t="s">
        <v>6</v>
      </c>
      <c r="G15" s="130"/>
      <c r="H15" s="130"/>
      <c r="I15" s="130"/>
      <c r="J15" s="131">
        <f>SUM(BJ18:BJ31)</f>
        <v>0</v>
      </c>
      <c r="K15" s="202"/>
      <c r="L15" s="203"/>
      <c r="M15" s="203"/>
      <c r="N15" s="203"/>
      <c r="O15" s="203"/>
      <c r="P15" s="203"/>
      <c r="Q15" s="203"/>
      <c r="R15" s="203"/>
      <c r="S15" s="203"/>
      <c r="T15" s="204"/>
      <c r="U15" s="141"/>
      <c r="V15" s="114"/>
      <c r="W15" s="114"/>
      <c r="X15" s="112"/>
      <c r="Y15" s="113"/>
      <c r="Z15" s="115"/>
      <c r="AO15" s="113"/>
      <c r="AT15" s="119"/>
      <c r="AU15" s="119"/>
      <c r="AV15" s="119"/>
      <c r="AW15" s="112"/>
      <c r="AX15" s="120"/>
      <c r="AY15" s="120"/>
      <c r="AZ15" s="120"/>
      <c r="BA15" s="120"/>
      <c r="BB15" s="120"/>
      <c r="BC15" s="120"/>
      <c r="BD15" s="120"/>
      <c r="BE15" s="120"/>
      <c r="BF15" s="120"/>
      <c r="BI15" s="121"/>
      <c r="BJ15" s="117"/>
    </row>
    <row r="16" spans="1:62" s="3" customFormat="1" ht="4.5" customHeight="1" thickBot="1" x14ac:dyDescent="0.3">
      <c r="A16" s="154"/>
      <c r="B16" s="32"/>
      <c r="C16" s="34"/>
      <c r="D16" s="34"/>
      <c r="E16" s="39"/>
      <c r="F16" s="1"/>
      <c r="G16" s="1"/>
      <c r="H16" s="1"/>
      <c r="I16" s="18"/>
      <c r="J16" s="2"/>
      <c r="K16" s="70"/>
      <c r="L16" s="1"/>
      <c r="M16" s="1"/>
      <c r="N16" s="1"/>
      <c r="O16" s="2"/>
      <c r="P16" s="2"/>
      <c r="Q16" s="1"/>
      <c r="R16" s="1"/>
      <c r="S16" s="2"/>
      <c r="T16" s="19"/>
      <c r="U16" s="19"/>
      <c r="V16" s="65"/>
      <c r="W16" s="66"/>
      <c r="X16" s="2"/>
      <c r="Y16" s="50"/>
      <c r="Z16" s="54"/>
      <c r="AA16" s="48"/>
      <c r="AB16" s="48"/>
      <c r="AC16" s="20"/>
      <c r="AD16" s="20"/>
      <c r="AE16" s="48"/>
      <c r="AF16" s="48"/>
      <c r="AG16" s="48"/>
      <c r="AH16" s="48"/>
      <c r="AI16" s="48"/>
      <c r="AJ16" s="48"/>
      <c r="AK16" s="48"/>
      <c r="AL16" s="48"/>
      <c r="AM16" s="48"/>
      <c r="AN16" s="48"/>
      <c r="AO16" s="148"/>
      <c r="AT16" s="57"/>
      <c r="AU16" s="57"/>
      <c r="AV16" s="107"/>
      <c r="AW16" s="58"/>
      <c r="AX16" s="1"/>
      <c r="AY16" s="1"/>
      <c r="AZ16" s="1"/>
      <c r="BA16" s="1"/>
      <c r="BB16" s="1"/>
      <c r="BC16" s="1"/>
      <c r="BD16" s="1"/>
      <c r="BE16" s="1"/>
      <c r="BF16" s="1"/>
      <c r="BI16" s="45"/>
      <c r="BJ16" s="43"/>
    </row>
    <row r="17" spans="1:62" s="145" customFormat="1" ht="39" customHeight="1" thickBot="1" x14ac:dyDescent="0.3">
      <c r="A17" s="21" t="s">
        <v>137</v>
      </c>
      <c r="B17" s="21" t="s">
        <v>127</v>
      </c>
      <c r="C17" s="136" t="s">
        <v>7</v>
      </c>
      <c r="D17" s="136" t="s">
        <v>8</v>
      </c>
      <c r="E17" s="137" t="s">
        <v>122</v>
      </c>
      <c r="F17" s="21" t="s">
        <v>9</v>
      </c>
      <c r="G17" s="21" t="s">
        <v>10</v>
      </c>
      <c r="H17" s="21" t="s">
        <v>11</v>
      </c>
      <c r="I17" s="151" t="s">
        <v>50</v>
      </c>
      <c r="J17" s="152" t="s">
        <v>107</v>
      </c>
      <c r="K17" s="160" t="s">
        <v>51</v>
      </c>
      <c r="L17" s="161" t="s">
        <v>62</v>
      </c>
      <c r="M17" s="22" t="s">
        <v>59</v>
      </c>
      <c r="N17" s="22" t="s">
        <v>69</v>
      </c>
      <c r="O17" s="22" t="s">
        <v>21</v>
      </c>
      <c r="P17" s="22" t="s">
        <v>58</v>
      </c>
      <c r="Q17" s="21" t="s">
        <v>29</v>
      </c>
      <c r="R17" s="21" t="s">
        <v>68</v>
      </c>
      <c r="S17" s="22" t="s">
        <v>12</v>
      </c>
      <c r="T17" s="22" t="s">
        <v>47</v>
      </c>
      <c r="U17" s="38" t="s">
        <v>115</v>
      </c>
      <c r="V17" s="158" t="s">
        <v>13</v>
      </c>
      <c r="W17" s="67" t="s">
        <v>14</v>
      </c>
      <c r="X17" s="22" t="s">
        <v>15</v>
      </c>
      <c r="Y17" s="51" t="s">
        <v>16</v>
      </c>
      <c r="Z17" s="55" t="s">
        <v>17</v>
      </c>
      <c r="AA17" s="22" t="s">
        <v>63</v>
      </c>
      <c r="AB17" s="22" t="s">
        <v>64</v>
      </c>
      <c r="AC17" s="22" t="s">
        <v>18</v>
      </c>
      <c r="AD17" s="22" t="s">
        <v>19</v>
      </c>
      <c r="AE17" s="138" t="s">
        <v>131</v>
      </c>
      <c r="AF17" s="22" t="s">
        <v>159</v>
      </c>
      <c r="AG17" s="161" t="s">
        <v>65</v>
      </c>
      <c r="AH17" s="161" t="s">
        <v>66</v>
      </c>
      <c r="AI17" s="22" t="s">
        <v>124</v>
      </c>
      <c r="AJ17" s="22" t="s">
        <v>123</v>
      </c>
      <c r="AK17" s="22" t="s">
        <v>67</v>
      </c>
      <c r="AL17" s="165" t="s">
        <v>49</v>
      </c>
      <c r="AM17" s="22" t="s">
        <v>117</v>
      </c>
      <c r="AN17" s="22" t="s">
        <v>132</v>
      </c>
      <c r="AO17" s="144" t="s">
        <v>61</v>
      </c>
      <c r="AP17" s="164" t="s">
        <v>114</v>
      </c>
      <c r="AQ17" s="22" t="s">
        <v>118</v>
      </c>
      <c r="AR17" s="161" t="s">
        <v>22</v>
      </c>
      <c r="AS17" s="161" t="s">
        <v>23</v>
      </c>
      <c r="AT17" s="161" t="s">
        <v>24</v>
      </c>
      <c r="AU17" s="162" t="s">
        <v>25</v>
      </c>
      <c r="AV17" s="138" t="s">
        <v>121</v>
      </c>
      <c r="AW17" s="166" t="s">
        <v>119</v>
      </c>
      <c r="AX17" s="139" t="s">
        <v>52</v>
      </c>
      <c r="AY17" s="139" t="s">
        <v>53</v>
      </c>
      <c r="AZ17" s="140" t="s">
        <v>120</v>
      </c>
      <c r="BA17" s="161" t="s">
        <v>54</v>
      </c>
      <c r="BB17" s="161" t="s">
        <v>50</v>
      </c>
      <c r="BC17" s="161" t="s">
        <v>55</v>
      </c>
      <c r="BD17" s="161" t="s">
        <v>56</v>
      </c>
      <c r="BE17" s="161" t="s">
        <v>57</v>
      </c>
      <c r="BF17" s="167" t="s">
        <v>126</v>
      </c>
      <c r="BI17" s="146"/>
      <c r="BJ17" s="147"/>
    </row>
    <row r="18" spans="1:62" ht="120" customHeight="1" x14ac:dyDescent="0.25">
      <c r="A18" s="170" t="s">
        <v>158</v>
      </c>
      <c r="B18" s="132"/>
      <c r="C18" s="150">
        <v>0</v>
      </c>
      <c r="D18" s="150">
        <v>0</v>
      </c>
      <c r="E18" s="133">
        <v>718.2</v>
      </c>
      <c r="F18" s="134" t="s">
        <v>245</v>
      </c>
      <c r="G18" s="86" t="s">
        <v>246</v>
      </c>
      <c r="H18" s="86" t="s">
        <v>213</v>
      </c>
      <c r="I18" s="89"/>
      <c r="J18" s="90">
        <v>3</v>
      </c>
      <c r="K18" s="86"/>
      <c r="L18" s="86"/>
      <c r="M18" s="92" t="s">
        <v>144</v>
      </c>
      <c r="N18" s="86" t="s">
        <v>108</v>
      </c>
      <c r="O18" s="163" t="s">
        <v>178</v>
      </c>
      <c r="P18" s="163" t="s">
        <v>178</v>
      </c>
      <c r="Q18" s="91" t="s">
        <v>109</v>
      </c>
      <c r="R18" s="91" t="s">
        <v>173</v>
      </c>
      <c r="S18" s="91" t="s">
        <v>247</v>
      </c>
      <c r="T18" s="92">
        <v>22</v>
      </c>
      <c r="U18" s="93">
        <v>8</v>
      </c>
      <c r="V18" s="94">
        <v>45672</v>
      </c>
      <c r="W18" s="94">
        <v>46044</v>
      </c>
      <c r="X18" s="95">
        <v>9785171698911</v>
      </c>
      <c r="Y18" s="96">
        <v>512</v>
      </c>
      <c r="Z18" s="97">
        <v>0.52500000000000002</v>
      </c>
      <c r="AA18" s="98" t="s">
        <v>142</v>
      </c>
      <c r="AB18" s="98" t="s">
        <v>136</v>
      </c>
      <c r="AC18" s="98" t="s">
        <v>143</v>
      </c>
      <c r="AD18" s="91" t="s">
        <v>110</v>
      </c>
      <c r="AE18" s="135" t="s">
        <v>116</v>
      </c>
      <c r="AF18" s="168"/>
      <c r="AG18" s="98"/>
      <c r="AH18" s="98"/>
      <c r="AI18" s="86" t="s">
        <v>214</v>
      </c>
      <c r="AJ18" s="101"/>
      <c r="AK18" s="91" t="s">
        <v>248</v>
      </c>
      <c r="AL18" s="100" t="s">
        <v>249</v>
      </c>
      <c r="AM18" s="86" t="s">
        <v>177</v>
      </c>
      <c r="AN18" s="86" t="s">
        <v>146</v>
      </c>
      <c r="AO18" s="143">
        <f t="shared" ref="AO18:AO31" si="0">C18*U18+D18</f>
        <v>0</v>
      </c>
      <c r="AP18" s="85" t="s">
        <v>250</v>
      </c>
      <c r="AQ18" s="100" t="s">
        <v>147</v>
      </c>
      <c r="AR18" s="97" t="s">
        <v>125</v>
      </c>
      <c r="AV18" s="99"/>
      <c r="AW18" s="159" t="s">
        <v>251</v>
      </c>
      <c r="AX18" s="102" t="s">
        <v>252</v>
      </c>
      <c r="AY18" s="157" t="s">
        <v>253</v>
      </c>
      <c r="AZ18" s="159"/>
      <c r="BF18" s="103">
        <v>46049</v>
      </c>
      <c r="BG18" s="46"/>
      <c r="BH18" s="46"/>
      <c r="BI18" s="46">
        <f t="shared" ref="BI18:BI31" si="1">AO18*E18</f>
        <v>0</v>
      </c>
      <c r="BJ18" s="46">
        <f t="shared" ref="BJ18:BJ31" si="2">AO18*Z18</f>
        <v>0</v>
      </c>
    </row>
    <row r="19" spans="1:62" ht="120" customHeight="1" x14ac:dyDescent="0.25">
      <c r="A19" s="170" t="s">
        <v>158</v>
      </c>
      <c r="B19" s="132"/>
      <c r="C19" s="150">
        <v>0</v>
      </c>
      <c r="D19" s="150">
        <v>0</v>
      </c>
      <c r="E19" s="133">
        <v>1367.1000000000001</v>
      </c>
      <c r="F19" s="134" t="s">
        <v>254</v>
      </c>
      <c r="G19" s="86" t="s">
        <v>255</v>
      </c>
      <c r="H19" s="86" t="s">
        <v>256</v>
      </c>
      <c r="I19" s="89"/>
      <c r="J19" s="90" t="s">
        <v>164</v>
      </c>
      <c r="K19" s="86"/>
      <c r="L19" s="86"/>
      <c r="M19" s="92" t="s">
        <v>133</v>
      </c>
      <c r="N19" s="86" t="s">
        <v>108</v>
      </c>
      <c r="O19" s="163" t="s">
        <v>195</v>
      </c>
      <c r="P19" s="163" t="s">
        <v>196</v>
      </c>
      <c r="Q19" s="91" t="s">
        <v>109</v>
      </c>
      <c r="R19" s="91" t="s">
        <v>173</v>
      </c>
      <c r="S19" s="91" t="s">
        <v>257</v>
      </c>
      <c r="T19" s="92">
        <v>10</v>
      </c>
      <c r="U19" s="93">
        <v>6</v>
      </c>
      <c r="V19" s="94">
        <v>46038</v>
      </c>
      <c r="W19" s="94">
        <v>46038</v>
      </c>
      <c r="X19" s="95">
        <v>9785171719562</v>
      </c>
      <c r="Y19" s="96">
        <v>192</v>
      </c>
      <c r="Z19" s="97">
        <v>0.77200000000000002</v>
      </c>
      <c r="AA19" s="98" t="s">
        <v>203</v>
      </c>
      <c r="AB19" s="98" t="s">
        <v>218</v>
      </c>
      <c r="AC19" s="98" t="s">
        <v>204</v>
      </c>
      <c r="AD19" s="91" t="s">
        <v>110</v>
      </c>
      <c r="AE19" s="169" t="s">
        <v>165</v>
      </c>
      <c r="AF19" s="168"/>
      <c r="AG19" s="98" t="s">
        <v>199</v>
      </c>
      <c r="AH19" s="98"/>
      <c r="AI19" s="86" t="s">
        <v>258</v>
      </c>
      <c r="AJ19" s="101"/>
      <c r="AK19" s="91"/>
      <c r="AL19" s="100" t="s">
        <v>259</v>
      </c>
      <c r="AM19" s="86" t="s">
        <v>187</v>
      </c>
      <c r="AN19" s="86" t="s">
        <v>180</v>
      </c>
      <c r="AO19" s="143">
        <f t="shared" si="0"/>
        <v>0</v>
      </c>
      <c r="AP19" s="85" t="s">
        <v>260</v>
      </c>
      <c r="AQ19" s="100" t="s">
        <v>150</v>
      </c>
      <c r="AR19" s="97" t="s">
        <v>125</v>
      </c>
      <c r="AV19" s="99"/>
      <c r="AW19" s="159" t="s">
        <v>261</v>
      </c>
      <c r="AX19" s="102" t="s">
        <v>262</v>
      </c>
      <c r="AY19" s="157" t="s">
        <v>263</v>
      </c>
      <c r="AZ19" s="159"/>
      <c r="BF19" s="103">
        <v>46049</v>
      </c>
      <c r="BG19" s="46"/>
      <c r="BH19" s="46"/>
      <c r="BI19" s="46">
        <f t="shared" si="1"/>
        <v>0</v>
      </c>
      <c r="BJ19" s="46">
        <f t="shared" si="2"/>
        <v>0</v>
      </c>
    </row>
    <row r="20" spans="1:62" ht="120" customHeight="1" x14ac:dyDescent="0.25">
      <c r="A20" s="170" t="s">
        <v>158</v>
      </c>
      <c r="B20" s="132"/>
      <c r="C20" s="150">
        <v>0</v>
      </c>
      <c r="D20" s="150">
        <v>0</v>
      </c>
      <c r="E20" s="133">
        <v>1839.6000000000001</v>
      </c>
      <c r="F20" s="134" t="s">
        <v>264</v>
      </c>
      <c r="G20" s="86" t="s">
        <v>265</v>
      </c>
      <c r="H20" s="86" t="s">
        <v>266</v>
      </c>
      <c r="I20" s="89"/>
      <c r="J20" s="90">
        <v>8</v>
      </c>
      <c r="K20" s="86"/>
      <c r="L20" s="86"/>
      <c r="M20" s="92" t="s">
        <v>133</v>
      </c>
      <c r="N20" s="86" t="s">
        <v>108</v>
      </c>
      <c r="O20" s="163" t="s">
        <v>182</v>
      </c>
      <c r="P20" s="163" t="s">
        <v>189</v>
      </c>
      <c r="Q20" s="91" t="s">
        <v>109</v>
      </c>
      <c r="R20" s="91" t="s">
        <v>173</v>
      </c>
      <c r="S20" s="91" t="s">
        <v>267</v>
      </c>
      <c r="T20" s="92">
        <v>10</v>
      </c>
      <c r="U20" s="93">
        <v>6</v>
      </c>
      <c r="V20" s="94">
        <v>44872</v>
      </c>
      <c r="W20" s="94">
        <v>46045</v>
      </c>
      <c r="X20" s="95">
        <v>9785171476441</v>
      </c>
      <c r="Y20" s="96">
        <v>208</v>
      </c>
      <c r="Z20" s="97">
        <v>0.89300000000000002</v>
      </c>
      <c r="AA20" s="98" t="s">
        <v>148</v>
      </c>
      <c r="AB20" s="98" t="s">
        <v>169</v>
      </c>
      <c r="AC20" s="98" t="s">
        <v>149</v>
      </c>
      <c r="AD20" s="91" t="s">
        <v>110</v>
      </c>
      <c r="AE20" s="135" t="s">
        <v>116</v>
      </c>
      <c r="AF20" s="168"/>
      <c r="AG20" s="98" t="s">
        <v>208</v>
      </c>
      <c r="AH20" s="98"/>
      <c r="AI20" s="86" t="s">
        <v>268</v>
      </c>
      <c r="AJ20" s="101"/>
      <c r="AK20" s="91"/>
      <c r="AL20" s="100" t="s">
        <v>269</v>
      </c>
      <c r="AM20" s="86" t="s">
        <v>201</v>
      </c>
      <c r="AN20" s="86" t="s">
        <v>180</v>
      </c>
      <c r="AO20" s="143">
        <f t="shared" si="0"/>
        <v>0</v>
      </c>
      <c r="AP20" s="85" t="s">
        <v>270</v>
      </c>
      <c r="AQ20" s="100" t="s">
        <v>150</v>
      </c>
      <c r="AR20" s="97" t="s">
        <v>125</v>
      </c>
      <c r="AV20" s="99"/>
      <c r="AW20" s="159" t="s">
        <v>271</v>
      </c>
      <c r="AX20" s="102" t="s">
        <v>272</v>
      </c>
      <c r="AY20" s="157" t="s">
        <v>273</v>
      </c>
      <c r="AZ20" s="159"/>
      <c r="BF20" s="103">
        <v>46049</v>
      </c>
      <c r="BG20" s="46"/>
      <c r="BH20" s="46"/>
      <c r="BI20" s="46">
        <f t="shared" si="1"/>
        <v>0</v>
      </c>
      <c r="BJ20" s="46">
        <f t="shared" si="2"/>
        <v>0</v>
      </c>
    </row>
    <row r="21" spans="1:62" ht="120" customHeight="1" x14ac:dyDescent="0.25">
      <c r="A21" s="170" t="s">
        <v>158</v>
      </c>
      <c r="B21" s="132"/>
      <c r="C21" s="150">
        <v>0</v>
      </c>
      <c r="D21" s="150">
        <v>0</v>
      </c>
      <c r="E21" s="133">
        <v>166.95000000000002</v>
      </c>
      <c r="F21" s="134" t="s">
        <v>274</v>
      </c>
      <c r="G21" s="86" t="s">
        <v>174</v>
      </c>
      <c r="H21" s="86" t="s">
        <v>275</v>
      </c>
      <c r="I21" s="89"/>
      <c r="J21" s="90">
        <v>7</v>
      </c>
      <c r="K21" s="86"/>
      <c r="L21" s="86"/>
      <c r="M21" s="92" t="s">
        <v>141</v>
      </c>
      <c r="N21" s="86" t="s">
        <v>227</v>
      </c>
      <c r="O21" s="163" t="s">
        <v>183</v>
      </c>
      <c r="P21" s="163" t="s">
        <v>228</v>
      </c>
      <c r="Q21" s="91" t="s">
        <v>109</v>
      </c>
      <c r="R21" s="91" t="s">
        <v>173</v>
      </c>
      <c r="S21" s="91" t="s">
        <v>276</v>
      </c>
      <c r="T21" s="92">
        <v>22</v>
      </c>
      <c r="U21" s="93">
        <v>100</v>
      </c>
      <c r="V21" s="94">
        <v>45051</v>
      </c>
      <c r="W21" s="94">
        <v>46048</v>
      </c>
      <c r="X21" s="95">
        <v>9785171552619</v>
      </c>
      <c r="Y21" s="96">
        <v>2</v>
      </c>
      <c r="Z21" s="97">
        <v>4.7E-2</v>
      </c>
      <c r="AA21" s="98" t="s">
        <v>277</v>
      </c>
      <c r="AB21" s="98"/>
      <c r="AC21" s="98" t="s">
        <v>278</v>
      </c>
      <c r="AD21" s="91" t="s">
        <v>194</v>
      </c>
      <c r="AE21" s="135" t="s">
        <v>116</v>
      </c>
      <c r="AF21" s="168"/>
      <c r="AG21" s="98" t="s">
        <v>197</v>
      </c>
      <c r="AH21" s="98"/>
      <c r="AI21" s="86" t="s">
        <v>279</v>
      </c>
      <c r="AJ21" s="101"/>
      <c r="AK21" s="91"/>
      <c r="AL21" s="100" t="s">
        <v>280</v>
      </c>
      <c r="AM21" s="86" t="s">
        <v>198</v>
      </c>
      <c r="AN21" s="86" t="s">
        <v>180</v>
      </c>
      <c r="AO21" s="143">
        <f t="shared" si="0"/>
        <v>0</v>
      </c>
      <c r="AP21" s="85" t="s">
        <v>281</v>
      </c>
      <c r="AQ21" s="100" t="s">
        <v>140</v>
      </c>
      <c r="AR21" s="97" t="s">
        <v>125</v>
      </c>
      <c r="AV21" s="99"/>
      <c r="AW21" s="159" t="s">
        <v>282</v>
      </c>
      <c r="AX21" s="102"/>
      <c r="AY21" s="157" t="s">
        <v>283</v>
      </c>
      <c r="AZ21" s="159"/>
      <c r="BF21" s="103">
        <v>46049</v>
      </c>
      <c r="BG21" s="46"/>
      <c r="BH21" s="46"/>
      <c r="BI21" s="46">
        <f t="shared" si="1"/>
        <v>0</v>
      </c>
      <c r="BJ21" s="46">
        <f t="shared" si="2"/>
        <v>0</v>
      </c>
    </row>
    <row r="22" spans="1:62" ht="120" customHeight="1" x14ac:dyDescent="0.25">
      <c r="A22" s="170" t="s">
        <v>158</v>
      </c>
      <c r="B22" s="132"/>
      <c r="C22" s="150">
        <v>0</v>
      </c>
      <c r="D22" s="150">
        <v>0</v>
      </c>
      <c r="E22" s="133">
        <v>875.7</v>
      </c>
      <c r="F22" s="134" t="s">
        <v>284</v>
      </c>
      <c r="G22" s="86" t="s">
        <v>285</v>
      </c>
      <c r="H22" s="86" t="s">
        <v>217</v>
      </c>
      <c r="I22" s="89"/>
      <c r="J22" s="90">
        <v>6</v>
      </c>
      <c r="K22" s="86"/>
      <c r="L22" s="86"/>
      <c r="M22" s="92" t="s">
        <v>133</v>
      </c>
      <c r="N22" s="86" t="s">
        <v>108</v>
      </c>
      <c r="O22" s="163" t="s">
        <v>210</v>
      </c>
      <c r="P22" s="163" t="s">
        <v>211</v>
      </c>
      <c r="Q22" s="91" t="s">
        <v>109</v>
      </c>
      <c r="R22" s="91" t="s">
        <v>173</v>
      </c>
      <c r="S22" s="91" t="s">
        <v>286</v>
      </c>
      <c r="T22" s="92">
        <v>10</v>
      </c>
      <c r="U22" s="93">
        <v>10</v>
      </c>
      <c r="V22" s="94">
        <v>45148</v>
      </c>
      <c r="W22" s="94">
        <v>46042</v>
      </c>
      <c r="X22" s="95">
        <v>9785171586850</v>
      </c>
      <c r="Y22" s="96">
        <v>192</v>
      </c>
      <c r="Z22" s="97">
        <v>0.49199999999999999</v>
      </c>
      <c r="AA22" s="98" t="s">
        <v>134</v>
      </c>
      <c r="AB22" s="98" t="s">
        <v>169</v>
      </c>
      <c r="AC22" s="98" t="s">
        <v>135</v>
      </c>
      <c r="AD22" s="91" t="s">
        <v>110</v>
      </c>
      <c r="AE22" s="135" t="s">
        <v>116</v>
      </c>
      <c r="AF22" s="168"/>
      <c r="AG22" s="98" t="s">
        <v>215</v>
      </c>
      <c r="AH22" s="98"/>
      <c r="AI22" s="86" t="s">
        <v>219</v>
      </c>
      <c r="AJ22" s="101"/>
      <c r="AK22" s="91"/>
      <c r="AL22" s="100" t="s">
        <v>287</v>
      </c>
      <c r="AM22" s="86" t="s">
        <v>191</v>
      </c>
      <c r="AN22" s="86" t="s">
        <v>180</v>
      </c>
      <c r="AO22" s="143">
        <f t="shared" si="0"/>
        <v>0</v>
      </c>
      <c r="AP22" s="85" t="s">
        <v>288</v>
      </c>
      <c r="AQ22" s="100" t="s">
        <v>150</v>
      </c>
      <c r="AR22" s="97" t="s">
        <v>125</v>
      </c>
      <c r="AV22" s="99"/>
      <c r="AW22" s="159" t="s">
        <v>289</v>
      </c>
      <c r="AX22" s="102"/>
      <c r="AY22" s="157" t="s">
        <v>290</v>
      </c>
      <c r="AZ22" s="159"/>
      <c r="BF22" s="103">
        <v>46049</v>
      </c>
      <c r="BG22" s="46"/>
      <c r="BH22" s="46"/>
      <c r="BI22" s="46">
        <f t="shared" si="1"/>
        <v>0</v>
      </c>
      <c r="BJ22" s="46">
        <f t="shared" si="2"/>
        <v>0</v>
      </c>
    </row>
    <row r="23" spans="1:62" ht="120" customHeight="1" x14ac:dyDescent="0.25">
      <c r="A23" s="170" t="s">
        <v>158</v>
      </c>
      <c r="B23" s="132"/>
      <c r="C23" s="150">
        <v>0</v>
      </c>
      <c r="D23" s="150">
        <v>0</v>
      </c>
      <c r="E23" s="133">
        <v>630</v>
      </c>
      <c r="F23" s="134" t="s">
        <v>291</v>
      </c>
      <c r="G23" s="86" t="s">
        <v>174</v>
      </c>
      <c r="H23" s="86" t="s">
        <v>229</v>
      </c>
      <c r="I23" s="89"/>
      <c r="J23" s="90">
        <v>1</v>
      </c>
      <c r="K23" s="86"/>
      <c r="L23" s="86"/>
      <c r="M23" s="92" t="s">
        <v>144</v>
      </c>
      <c r="N23" s="86" t="s">
        <v>108</v>
      </c>
      <c r="O23" s="163" t="s">
        <v>171</v>
      </c>
      <c r="P23" s="163" t="s">
        <v>171</v>
      </c>
      <c r="Q23" s="91" t="s">
        <v>109</v>
      </c>
      <c r="R23" s="91" t="s">
        <v>173</v>
      </c>
      <c r="S23" s="91" t="s">
        <v>292</v>
      </c>
      <c r="T23" s="92">
        <v>10</v>
      </c>
      <c r="U23" s="93">
        <v>8</v>
      </c>
      <c r="V23" s="94">
        <v>45646</v>
      </c>
      <c r="W23" s="94">
        <v>46044</v>
      </c>
      <c r="X23" s="95">
        <v>9785171686291</v>
      </c>
      <c r="Y23" s="96">
        <v>320</v>
      </c>
      <c r="Z23" s="97">
        <v>0.39600000000000002</v>
      </c>
      <c r="AA23" s="98" t="s">
        <v>134</v>
      </c>
      <c r="AB23" s="98" t="s">
        <v>185</v>
      </c>
      <c r="AC23" s="98" t="s">
        <v>135</v>
      </c>
      <c r="AD23" s="91" t="s">
        <v>110</v>
      </c>
      <c r="AE23" s="135" t="s">
        <v>116</v>
      </c>
      <c r="AF23" s="168"/>
      <c r="AG23" s="98" t="s">
        <v>230</v>
      </c>
      <c r="AH23" s="98"/>
      <c r="AI23" s="86" t="s">
        <v>231</v>
      </c>
      <c r="AJ23" s="101" t="s">
        <v>111</v>
      </c>
      <c r="AK23" s="91"/>
      <c r="AL23" s="100" t="s">
        <v>293</v>
      </c>
      <c r="AM23" s="86" t="s">
        <v>220</v>
      </c>
      <c r="AN23" s="86" t="s">
        <v>139</v>
      </c>
      <c r="AO23" s="143">
        <f t="shared" si="0"/>
        <v>0</v>
      </c>
      <c r="AP23" s="85" t="s">
        <v>294</v>
      </c>
      <c r="AQ23" s="100" t="s">
        <v>111</v>
      </c>
      <c r="AR23" s="97" t="s">
        <v>125</v>
      </c>
      <c r="AV23" s="99"/>
      <c r="AW23" s="159" t="s">
        <v>295</v>
      </c>
      <c r="AX23" s="102"/>
      <c r="AY23" s="157" t="s">
        <v>296</v>
      </c>
      <c r="AZ23" s="159"/>
      <c r="BF23" s="103">
        <v>46049</v>
      </c>
      <c r="BG23" s="46"/>
      <c r="BH23" s="46"/>
      <c r="BI23" s="46">
        <f t="shared" si="1"/>
        <v>0</v>
      </c>
      <c r="BJ23" s="46">
        <f t="shared" si="2"/>
        <v>0</v>
      </c>
    </row>
    <row r="24" spans="1:62" ht="120" customHeight="1" x14ac:dyDescent="0.25">
      <c r="A24" s="170" t="s">
        <v>158</v>
      </c>
      <c r="B24" s="132"/>
      <c r="C24" s="150">
        <v>0</v>
      </c>
      <c r="D24" s="150">
        <v>0</v>
      </c>
      <c r="E24" s="133">
        <v>2406.6</v>
      </c>
      <c r="F24" s="134" t="s">
        <v>297</v>
      </c>
      <c r="G24" s="86" t="s">
        <v>174</v>
      </c>
      <c r="H24" s="86" t="s">
        <v>205</v>
      </c>
      <c r="I24" s="89"/>
      <c r="J24" s="90" t="s">
        <v>166</v>
      </c>
      <c r="K24" s="86"/>
      <c r="L24" s="86"/>
      <c r="M24" s="92" t="s">
        <v>138</v>
      </c>
      <c r="N24" s="86" t="s">
        <v>108</v>
      </c>
      <c r="O24" s="163" t="s">
        <v>179</v>
      </c>
      <c r="P24" s="163" t="s">
        <v>216</v>
      </c>
      <c r="Q24" s="91" t="s">
        <v>109</v>
      </c>
      <c r="R24" s="91" t="s">
        <v>173</v>
      </c>
      <c r="S24" s="91" t="s">
        <v>298</v>
      </c>
      <c r="T24" s="92">
        <v>22</v>
      </c>
      <c r="U24" s="93">
        <v>15</v>
      </c>
      <c r="V24" s="94">
        <v>46003</v>
      </c>
      <c r="W24" s="94">
        <v>46003</v>
      </c>
      <c r="X24" s="95">
        <v>9785171685881</v>
      </c>
      <c r="Y24" s="96">
        <v>12</v>
      </c>
      <c r="Z24" s="97">
        <v>0.96</v>
      </c>
      <c r="AA24" s="98" t="s">
        <v>206</v>
      </c>
      <c r="AB24" s="98" t="s">
        <v>200</v>
      </c>
      <c r="AC24" s="98" t="s">
        <v>202</v>
      </c>
      <c r="AD24" s="91" t="s">
        <v>110</v>
      </c>
      <c r="AE24" s="169" t="s">
        <v>165</v>
      </c>
      <c r="AF24" s="168"/>
      <c r="AG24" s="98" t="s">
        <v>232</v>
      </c>
      <c r="AH24" s="98"/>
      <c r="AI24" s="86" t="s">
        <v>207</v>
      </c>
      <c r="AJ24" s="101" t="s">
        <v>153</v>
      </c>
      <c r="AK24" s="91" t="s">
        <v>299</v>
      </c>
      <c r="AL24" s="100" t="s">
        <v>300</v>
      </c>
      <c r="AM24" s="86" t="s">
        <v>160</v>
      </c>
      <c r="AN24" s="86" t="s">
        <v>139</v>
      </c>
      <c r="AO24" s="143">
        <f t="shared" si="0"/>
        <v>0</v>
      </c>
      <c r="AP24" s="85" t="s">
        <v>301</v>
      </c>
      <c r="AQ24" s="100" t="s">
        <v>140</v>
      </c>
      <c r="AR24" s="97" t="s">
        <v>125</v>
      </c>
      <c r="AV24" s="99"/>
      <c r="AW24" s="159" t="s">
        <v>302</v>
      </c>
      <c r="AX24" s="102" t="s">
        <v>303</v>
      </c>
      <c r="AY24" s="157" t="s">
        <v>304</v>
      </c>
      <c r="AZ24" s="159"/>
      <c r="BF24" s="103">
        <v>46049</v>
      </c>
      <c r="BG24" s="46"/>
      <c r="BH24" s="46"/>
      <c r="BI24" s="46">
        <f t="shared" si="1"/>
        <v>0</v>
      </c>
      <c r="BJ24" s="46">
        <f t="shared" si="2"/>
        <v>0</v>
      </c>
    </row>
    <row r="25" spans="1:62" ht="120" customHeight="1" x14ac:dyDescent="0.25">
      <c r="A25" s="170" t="s">
        <v>158</v>
      </c>
      <c r="B25" s="132"/>
      <c r="C25" s="150">
        <v>0</v>
      </c>
      <c r="D25" s="150">
        <v>0</v>
      </c>
      <c r="E25" s="133">
        <v>604.80000000000007</v>
      </c>
      <c r="F25" s="134" t="s">
        <v>305</v>
      </c>
      <c r="G25" s="86" t="s">
        <v>221</v>
      </c>
      <c r="H25" s="86" t="s">
        <v>222</v>
      </c>
      <c r="I25" s="89"/>
      <c r="J25" s="90">
        <v>6</v>
      </c>
      <c r="K25" s="86"/>
      <c r="L25" s="86"/>
      <c r="M25" s="92" t="s">
        <v>144</v>
      </c>
      <c r="N25" s="86" t="s">
        <v>108</v>
      </c>
      <c r="O25" s="163" t="s">
        <v>175</v>
      </c>
      <c r="P25" s="163" t="s">
        <v>175</v>
      </c>
      <c r="Q25" s="91" t="s">
        <v>109</v>
      </c>
      <c r="R25" s="91" t="s">
        <v>173</v>
      </c>
      <c r="S25" s="91" t="s">
        <v>306</v>
      </c>
      <c r="T25" s="92">
        <v>22</v>
      </c>
      <c r="U25" s="93">
        <v>12</v>
      </c>
      <c r="V25" s="94">
        <v>45866</v>
      </c>
      <c r="W25" s="94">
        <v>46044</v>
      </c>
      <c r="X25" s="95">
        <v>9785171739058</v>
      </c>
      <c r="Y25" s="96">
        <v>320</v>
      </c>
      <c r="Z25" s="97">
        <v>0.35199999999999998</v>
      </c>
      <c r="AA25" s="98" t="s">
        <v>142</v>
      </c>
      <c r="AB25" s="98" t="s">
        <v>151</v>
      </c>
      <c r="AC25" s="98" t="s">
        <v>143</v>
      </c>
      <c r="AD25" s="91" t="s">
        <v>110</v>
      </c>
      <c r="AE25" s="135" t="s">
        <v>116</v>
      </c>
      <c r="AF25" s="168"/>
      <c r="AG25" s="98" t="s">
        <v>223</v>
      </c>
      <c r="AH25" s="98"/>
      <c r="AI25" s="86" t="s">
        <v>224</v>
      </c>
      <c r="AJ25" s="101"/>
      <c r="AK25" s="91"/>
      <c r="AL25" s="100" t="s">
        <v>307</v>
      </c>
      <c r="AM25" s="86" t="s">
        <v>172</v>
      </c>
      <c r="AN25" s="86" t="s">
        <v>180</v>
      </c>
      <c r="AO25" s="143">
        <f t="shared" si="0"/>
        <v>0</v>
      </c>
      <c r="AP25" s="85" t="s">
        <v>308</v>
      </c>
      <c r="AQ25" s="100" t="s">
        <v>147</v>
      </c>
      <c r="AR25" s="97" t="s">
        <v>125</v>
      </c>
      <c r="AV25" s="99"/>
      <c r="AW25" s="159" t="s">
        <v>309</v>
      </c>
      <c r="AX25" s="102" t="s">
        <v>310</v>
      </c>
      <c r="AY25" s="157" t="s">
        <v>311</v>
      </c>
      <c r="AZ25" s="159"/>
      <c r="BF25" s="103">
        <v>46049</v>
      </c>
      <c r="BG25" s="46"/>
      <c r="BH25" s="46"/>
      <c r="BI25" s="46">
        <f t="shared" si="1"/>
        <v>0</v>
      </c>
      <c r="BJ25" s="46">
        <f t="shared" si="2"/>
        <v>0</v>
      </c>
    </row>
    <row r="26" spans="1:62" ht="120" customHeight="1" x14ac:dyDescent="0.25">
      <c r="A26" s="170" t="s">
        <v>158</v>
      </c>
      <c r="B26" s="132"/>
      <c r="C26" s="150">
        <v>0</v>
      </c>
      <c r="D26" s="150">
        <v>0</v>
      </c>
      <c r="E26" s="133">
        <v>1052.1000000000001</v>
      </c>
      <c r="F26" s="134" t="s">
        <v>235</v>
      </c>
      <c r="G26" s="86" t="s">
        <v>236</v>
      </c>
      <c r="H26" s="86" t="s">
        <v>237</v>
      </c>
      <c r="I26" s="89"/>
      <c r="J26" s="90" t="s">
        <v>164</v>
      </c>
      <c r="K26" s="86"/>
      <c r="L26" s="86"/>
      <c r="M26" s="92" t="s">
        <v>144</v>
      </c>
      <c r="N26" s="86" t="s">
        <v>108</v>
      </c>
      <c r="O26" s="163" t="s">
        <v>176</v>
      </c>
      <c r="P26" s="163" t="s">
        <v>176</v>
      </c>
      <c r="Q26" s="91" t="s">
        <v>109</v>
      </c>
      <c r="R26" s="91" t="s">
        <v>173</v>
      </c>
      <c r="S26" s="91" t="s">
        <v>238</v>
      </c>
      <c r="T26" s="92">
        <v>10</v>
      </c>
      <c r="U26" s="93">
        <v>8</v>
      </c>
      <c r="V26" s="94">
        <v>46037</v>
      </c>
      <c r="W26" s="94">
        <v>46037</v>
      </c>
      <c r="X26" s="95">
        <v>9785171792497</v>
      </c>
      <c r="Y26" s="96">
        <v>672</v>
      </c>
      <c r="Z26" s="97">
        <v>0.57999999999999996</v>
      </c>
      <c r="AA26" s="98" t="s">
        <v>142</v>
      </c>
      <c r="AB26" s="98" t="s">
        <v>170</v>
      </c>
      <c r="AC26" s="98" t="s">
        <v>143</v>
      </c>
      <c r="AD26" s="91" t="s">
        <v>110</v>
      </c>
      <c r="AE26" s="169" t="s">
        <v>165</v>
      </c>
      <c r="AF26" s="168"/>
      <c r="AG26" s="98" t="s">
        <v>233</v>
      </c>
      <c r="AH26" s="98"/>
      <c r="AI26" s="86" t="s">
        <v>239</v>
      </c>
      <c r="AJ26" s="101" t="s">
        <v>147</v>
      </c>
      <c r="AK26" s="91" t="s">
        <v>240</v>
      </c>
      <c r="AL26" s="100" t="s">
        <v>241</v>
      </c>
      <c r="AM26" s="86" t="s">
        <v>186</v>
      </c>
      <c r="AN26" s="86" t="s">
        <v>146</v>
      </c>
      <c r="AO26" s="143">
        <f t="shared" si="0"/>
        <v>0</v>
      </c>
      <c r="AP26" s="85" t="s">
        <v>242</v>
      </c>
      <c r="AQ26" s="100" t="s">
        <v>147</v>
      </c>
      <c r="AR26" s="97" t="s">
        <v>125</v>
      </c>
      <c r="AV26" s="99"/>
      <c r="AW26" s="159" t="s">
        <v>243</v>
      </c>
      <c r="AX26" s="102"/>
      <c r="AY26" s="157" t="s">
        <v>244</v>
      </c>
      <c r="AZ26" s="159"/>
      <c r="BF26" s="103">
        <v>46049</v>
      </c>
      <c r="BG26" s="46"/>
      <c r="BH26" s="46"/>
      <c r="BI26" s="46">
        <f t="shared" si="1"/>
        <v>0</v>
      </c>
      <c r="BJ26" s="46">
        <f t="shared" si="2"/>
        <v>0</v>
      </c>
    </row>
    <row r="27" spans="1:62" ht="120" customHeight="1" x14ac:dyDescent="0.25">
      <c r="A27" s="170" t="s">
        <v>158</v>
      </c>
      <c r="B27" s="132"/>
      <c r="C27" s="150">
        <v>0</v>
      </c>
      <c r="D27" s="150">
        <v>0</v>
      </c>
      <c r="E27" s="133">
        <v>299.25</v>
      </c>
      <c r="F27" s="134" t="s">
        <v>312</v>
      </c>
      <c r="G27" s="86" t="s">
        <v>225</v>
      </c>
      <c r="H27" s="86" t="s">
        <v>156</v>
      </c>
      <c r="I27" s="89"/>
      <c r="J27" s="90">
        <v>4</v>
      </c>
      <c r="K27" s="86"/>
      <c r="L27" s="86"/>
      <c r="M27" s="92" t="s">
        <v>144</v>
      </c>
      <c r="N27" s="86" t="s">
        <v>108</v>
      </c>
      <c r="O27" s="163" t="s">
        <v>152</v>
      </c>
      <c r="P27" s="163" t="s">
        <v>152</v>
      </c>
      <c r="Q27" s="91" t="s">
        <v>109</v>
      </c>
      <c r="R27" s="91" t="s">
        <v>173</v>
      </c>
      <c r="S27" s="91" t="s">
        <v>313</v>
      </c>
      <c r="T27" s="92">
        <v>10</v>
      </c>
      <c r="U27" s="93">
        <v>16</v>
      </c>
      <c r="V27" s="94">
        <v>41680</v>
      </c>
      <c r="W27" s="94">
        <v>46044</v>
      </c>
      <c r="X27" s="95">
        <v>9785170828685</v>
      </c>
      <c r="Y27" s="96">
        <v>224</v>
      </c>
      <c r="Z27" s="97">
        <v>0.156</v>
      </c>
      <c r="AA27" s="98" t="s">
        <v>154</v>
      </c>
      <c r="AB27" s="98" t="s">
        <v>151</v>
      </c>
      <c r="AC27" s="98" t="s">
        <v>155</v>
      </c>
      <c r="AD27" s="91">
        <v>3</v>
      </c>
      <c r="AE27" s="135" t="s">
        <v>116</v>
      </c>
      <c r="AF27" s="168"/>
      <c r="AG27" s="98" t="s">
        <v>188</v>
      </c>
      <c r="AH27" s="98"/>
      <c r="AI27" s="86" t="s">
        <v>157</v>
      </c>
      <c r="AJ27" s="101"/>
      <c r="AK27" s="91" t="s">
        <v>314</v>
      </c>
      <c r="AL27" s="100" t="s">
        <v>315</v>
      </c>
      <c r="AM27" s="86" t="s">
        <v>193</v>
      </c>
      <c r="AN27" s="86" t="s">
        <v>146</v>
      </c>
      <c r="AO27" s="143">
        <f t="shared" si="0"/>
        <v>0</v>
      </c>
      <c r="AP27" s="85" t="s">
        <v>316</v>
      </c>
      <c r="AQ27" s="100" t="s">
        <v>111</v>
      </c>
      <c r="AR27" s="97" t="s">
        <v>125</v>
      </c>
      <c r="AV27" s="99"/>
      <c r="AW27" s="159" t="s">
        <v>317</v>
      </c>
      <c r="AX27" s="102"/>
      <c r="AY27" s="157" t="s">
        <v>318</v>
      </c>
      <c r="AZ27" s="159"/>
      <c r="BF27" s="103">
        <v>46049</v>
      </c>
      <c r="BG27" s="46"/>
      <c r="BH27" s="46"/>
      <c r="BI27" s="46">
        <f t="shared" si="1"/>
        <v>0</v>
      </c>
      <c r="BJ27" s="46">
        <f t="shared" si="2"/>
        <v>0</v>
      </c>
    </row>
    <row r="28" spans="1:62" ht="120" customHeight="1" x14ac:dyDescent="0.25">
      <c r="A28" s="170" t="s">
        <v>158</v>
      </c>
      <c r="B28" s="132"/>
      <c r="C28" s="150">
        <v>0</v>
      </c>
      <c r="D28" s="150">
        <v>0</v>
      </c>
      <c r="E28" s="133">
        <v>317.10000000000002</v>
      </c>
      <c r="F28" s="134" t="s">
        <v>319</v>
      </c>
      <c r="G28" s="86" t="s">
        <v>209</v>
      </c>
      <c r="H28" s="86" t="s">
        <v>156</v>
      </c>
      <c r="I28" s="89"/>
      <c r="J28" s="90">
        <v>3</v>
      </c>
      <c r="K28" s="86"/>
      <c r="L28" s="86"/>
      <c r="M28" s="92" t="s">
        <v>144</v>
      </c>
      <c r="N28" s="86" t="s">
        <v>108</v>
      </c>
      <c r="O28" s="163" t="s">
        <v>178</v>
      </c>
      <c r="P28" s="163" t="s">
        <v>178</v>
      </c>
      <c r="Q28" s="91" t="s">
        <v>109</v>
      </c>
      <c r="R28" s="91" t="s">
        <v>173</v>
      </c>
      <c r="S28" s="91" t="s">
        <v>320</v>
      </c>
      <c r="T28" s="92">
        <v>10</v>
      </c>
      <c r="U28" s="93">
        <v>12</v>
      </c>
      <c r="V28" s="94">
        <v>42993</v>
      </c>
      <c r="W28" s="94">
        <v>46044</v>
      </c>
      <c r="X28" s="95">
        <v>9785179827313</v>
      </c>
      <c r="Y28" s="96">
        <v>320</v>
      </c>
      <c r="Z28" s="97">
        <v>0.20200000000000001</v>
      </c>
      <c r="AA28" s="98" t="s">
        <v>154</v>
      </c>
      <c r="AB28" s="98" t="s">
        <v>145</v>
      </c>
      <c r="AC28" s="98" t="s">
        <v>155</v>
      </c>
      <c r="AD28" s="91">
        <v>3</v>
      </c>
      <c r="AE28" s="135" t="s">
        <v>116</v>
      </c>
      <c r="AF28" s="168"/>
      <c r="AG28" s="98" t="s">
        <v>226</v>
      </c>
      <c r="AH28" s="98"/>
      <c r="AI28" s="86" t="s">
        <v>157</v>
      </c>
      <c r="AJ28" s="101"/>
      <c r="AK28" s="91" t="s">
        <v>321</v>
      </c>
      <c r="AL28" s="100" t="s">
        <v>322</v>
      </c>
      <c r="AM28" s="86" t="s">
        <v>192</v>
      </c>
      <c r="AN28" s="86" t="s">
        <v>146</v>
      </c>
      <c r="AO28" s="143">
        <f t="shared" si="0"/>
        <v>0</v>
      </c>
      <c r="AP28" s="85" t="s">
        <v>323</v>
      </c>
      <c r="AQ28" s="100" t="s">
        <v>111</v>
      </c>
      <c r="AR28" s="97" t="s">
        <v>125</v>
      </c>
      <c r="AV28" s="99"/>
      <c r="AW28" s="159" t="s">
        <v>324</v>
      </c>
      <c r="AX28" s="102" t="s">
        <v>325</v>
      </c>
      <c r="AY28" s="157" t="s">
        <v>326</v>
      </c>
      <c r="AZ28" s="159"/>
      <c r="BF28" s="103">
        <v>46049</v>
      </c>
      <c r="BG28" s="46"/>
      <c r="BH28" s="46"/>
      <c r="BI28" s="46">
        <f t="shared" si="1"/>
        <v>0</v>
      </c>
      <c r="BJ28" s="46">
        <f t="shared" si="2"/>
        <v>0</v>
      </c>
    </row>
    <row r="29" spans="1:62" ht="120" customHeight="1" x14ac:dyDescent="0.25">
      <c r="A29" s="170" t="s">
        <v>158</v>
      </c>
      <c r="B29" s="132"/>
      <c r="C29" s="150">
        <v>0</v>
      </c>
      <c r="D29" s="150">
        <v>0</v>
      </c>
      <c r="E29" s="133">
        <v>299.25</v>
      </c>
      <c r="F29" s="134" t="s">
        <v>327</v>
      </c>
      <c r="G29" s="86" t="s">
        <v>328</v>
      </c>
      <c r="H29" s="86" t="s">
        <v>156</v>
      </c>
      <c r="I29" s="89"/>
      <c r="J29" s="90">
        <v>5</v>
      </c>
      <c r="K29" s="86"/>
      <c r="L29" s="86"/>
      <c r="M29" s="92" t="s">
        <v>141</v>
      </c>
      <c r="N29" s="86" t="s">
        <v>108</v>
      </c>
      <c r="O29" s="163" t="s">
        <v>181</v>
      </c>
      <c r="P29" s="163" t="s">
        <v>190</v>
      </c>
      <c r="Q29" s="91" t="s">
        <v>109</v>
      </c>
      <c r="R29" s="91" t="s">
        <v>173</v>
      </c>
      <c r="S29" s="91" t="s">
        <v>329</v>
      </c>
      <c r="T29" s="92">
        <v>10</v>
      </c>
      <c r="U29" s="93">
        <v>16</v>
      </c>
      <c r="V29" s="94">
        <v>45268</v>
      </c>
      <c r="W29" s="94">
        <v>46044</v>
      </c>
      <c r="X29" s="95">
        <v>9785171600501</v>
      </c>
      <c r="Y29" s="96">
        <v>256</v>
      </c>
      <c r="Z29" s="97">
        <v>0.17599999999999999</v>
      </c>
      <c r="AA29" s="98" t="s">
        <v>154</v>
      </c>
      <c r="AB29" s="98" t="s">
        <v>151</v>
      </c>
      <c r="AC29" s="98" t="s">
        <v>155</v>
      </c>
      <c r="AD29" s="91">
        <v>3</v>
      </c>
      <c r="AE29" s="135" t="s">
        <v>116</v>
      </c>
      <c r="AF29" s="168"/>
      <c r="AG29" s="98" t="s">
        <v>184</v>
      </c>
      <c r="AH29" s="98"/>
      <c r="AI29" s="86" t="s">
        <v>157</v>
      </c>
      <c r="AJ29" s="101"/>
      <c r="AK29" s="91" t="s">
        <v>330</v>
      </c>
      <c r="AL29" s="100" t="s">
        <v>331</v>
      </c>
      <c r="AM29" s="86" t="s">
        <v>193</v>
      </c>
      <c r="AN29" s="86" t="s">
        <v>146</v>
      </c>
      <c r="AO29" s="143">
        <f t="shared" si="0"/>
        <v>0</v>
      </c>
      <c r="AP29" s="85" t="s">
        <v>332</v>
      </c>
      <c r="AQ29" s="100" t="s">
        <v>111</v>
      </c>
      <c r="AR29" s="97" t="s">
        <v>125</v>
      </c>
      <c r="AV29" s="99"/>
      <c r="AW29" s="159" t="s">
        <v>333</v>
      </c>
      <c r="AX29" s="102" t="s">
        <v>334</v>
      </c>
      <c r="AY29" s="157" t="s">
        <v>335</v>
      </c>
      <c r="AZ29" s="159"/>
      <c r="BF29" s="103">
        <v>46049</v>
      </c>
      <c r="BG29" s="46"/>
      <c r="BH29" s="46"/>
      <c r="BI29" s="46">
        <f t="shared" si="1"/>
        <v>0</v>
      </c>
      <c r="BJ29" s="46">
        <f t="shared" si="2"/>
        <v>0</v>
      </c>
    </row>
    <row r="30" spans="1:62" ht="120" customHeight="1" x14ac:dyDescent="0.25">
      <c r="A30" s="170" t="s">
        <v>158</v>
      </c>
      <c r="B30" s="132"/>
      <c r="C30" s="150">
        <v>0</v>
      </c>
      <c r="D30" s="150">
        <v>0</v>
      </c>
      <c r="E30" s="133">
        <v>280.35000000000002</v>
      </c>
      <c r="F30" s="134" t="s">
        <v>336</v>
      </c>
      <c r="G30" s="86" t="s">
        <v>234</v>
      </c>
      <c r="H30" s="86" t="s">
        <v>162</v>
      </c>
      <c r="I30" s="89"/>
      <c r="J30" s="90">
        <v>7</v>
      </c>
      <c r="K30" s="86"/>
      <c r="L30" s="86"/>
      <c r="M30" s="92" t="s">
        <v>144</v>
      </c>
      <c r="N30" s="86" t="s">
        <v>108</v>
      </c>
      <c r="O30" s="163" t="s">
        <v>161</v>
      </c>
      <c r="P30" s="163" t="s">
        <v>161</v>
      </c>
      <c r="Q30" s="91" t="s">
        <v>109</v>
      </c>
      <c r="R30" s="91" t="s">
        <v>173</v>
      </c>
      <c r="S30" s="91" t="s">
        <v>337</v>
      </c>
      <c r="T30" s="92">
        <v>10</v>
      </c>
      <c r="U30" s="93">
        <v>12</v>
      </c>
      <c r="V30" s="94">
        <v>45232</v>
      </c>
      <c r="W30" s="94">
        <v>46044</v>
      </c>
      <c r="X30" s="95">
        <v>9785171591397</v>
      </c>
      <c r="Y30" s="96">
        <v>352</v>
      </c>
      <c r="Z30" s="97">
        <v>0.22800000000000001</v>
      </c>
      <c r="AA30" s="98" t="s">
        <v>154</v>
      </c>
      <c r="AB30" s="98" t="s">
        <v>145</v>
      </c>
      <c r="AC30" s="98" t="s">
        <v>155</v>
      </c>
      <c r="AD30" s="91">
        <v>3</v>
      </c>
      <c r="AE30" s="135" t="s">
        <v>116</v>
      </c>
      <c r="AF30" s="168"/>
      <c r="AG30" s="98" t="s">
        <v>212</v>
      </c>
      <c r="AH30" s="98"/>
      <c r="AI30" s="86" t="s">
        <v>163</v>
      </c>
      <c r="AJ30" s="101"/>
      <c r="AK30" s="91"/>
      <c r="AL30" s="100" t="s">
        <v>338</v>
      </c>
      <c r="AM30" s="86" t="s">
        <v>192</v>
      </c>
      <c r="AN30" s="86" t="s">
        <v>146</v>
      </c>
      <c r="AO30" s="143">
        <f t="shared" si="0"/>
        <v>0</v>
      </c>
      <c r="AP30" s="85" t="s">
        <v>339</v>
      </c>
      <c r="AQ30" s="100" t="s">
        <v>111</v>
      </c>
      <c r="AR30" s="97" t="s">
        <v>125</v>
      </c>
      <c r="AV30" s="99"/>
      <c r="AW30" s="159" t="s">
        <v>340</v>
      </c>
      <c r="AX30" s="102"/>
      <c r="AY30" s="157" t="s">
        <v>341</v>
      </c>
      <c r="AZ30" s="159"/>
      <c r="BF30" s="103">
        <v>46049</v>
      </c>
      <c r="BG30" s="46"/>
      <c r="BH30" s="46"/>
      <c r="BI30" s="46">
        <f t="shared" si="1"/>
        <v>0</v>
      </c>
      <c r="BJ30" s="46">
        <f t="shared" si="2"/>
        <v>0</v>
      </c>
    </row>
    <row r="31" spans="1:62" ht="120" customHeight="1" x14ac:dyDescent="0.25">
      <c r="A31" s="170" t="s">
        <v>158</v>
      </c>
      <c r="B31" s="132"/>
      <c r="C31" s="150">
        <v>0</v>
      </c>
      <c r="D31" s="150">
        <v>0</v>
      </c>
      <c r="E31" s="133">
        <v>261.45</v>
      </c>
      <c r="F31" s="134" t="s">
        <v>342</v>
      </c>
      <c r="G31" s="86" t="s">
        <v>343</v>
      </c>
      <c r="H31" s="86" t="s">
        <v>162</v>
      </c>
      <c r="I31" s="89"/>
      <c r="J31" s="90">
        <v>6</v>
      </c>
      <c r="K31" s="86"/>
      <c r="L31" s="86"/>
      <c r="M31" s="92" t="s">
        <v>144</v>
      </c>
      <c r="N31" s="86" t="s">
        <v>108</v>
      </c>
      <c r="O31" s="163" t="s">
        <v>167</v>
      </c>
      <c r="P31" s="163" t="s">
        <v>168</v>
      </c>
      <c r="Q31" s="91" t="s">
        <v>109</v>
      </c>
      <c r="R31" s="91" t="s">
        <v>173</v>
      </c>
      <c r="S31" s="91" t="s">
        <v>344</v>
      </c>
      <c r="T31" s="92">
        <v>10</v>
      </c>
      <c r="U31" s="93">
        <v>14</v>
      </c>
      <c r="V31" s="94">
        <v>44218</v>
      </c>
      <c r="W31" s="94">
        <v>46044</v>
      </c>
      <c r="X31" s="95">
        <v>9785171340223</v>
      </c>
      <c r="Y31" s="96">
        <v>320</v>
      </c>
      <c r="Z31" s="97">
        <v>0.20100000000000001</v>
      </c>
      <c r="AA31" s="98" t="s">
        <v>154</v>
      </c>
      <c r="AB31" s="98" t="s">
        <v>145</v>
      </c>
      <c r="AC31" s="98" t="s">
        <v>155</v>
      </c>
      <c r="AD31" s="91">
        <v>3</v>
      </c>
      <c r="AE31" s="135" t="s">
        <v>116</v>
      </c>
      <c r="AF31" s="168"/>
      <c r="AG31" s="98" t="s">
        <v>212</v>
      </c>
      <c r="AH31" s="98"/>
      <c r="AI31" s="86" t="s">
        <v>163</v>
      </c>
      <c r="AJ31" s="101"/>
      <c r="AK31" s="91"/>
      <c r="AL31" s="100" t="s">
        <v>345</v>
      </c>
      <c r="AM31" s="86" t="s">
        <v>193</v>
      </c>
      <c r="AN31" s="86" t="s">
        <v>146</v>
      </c>
      <c r="AO31" s="143">
        <f t="shared" si="0"/>
        <v>0</v>
      </c>
      <c r="AP31" s="85" t="s">
        <v>346</v>
      </c>
      <c r="AQ31" s="100" t="s">
        <v>111</v>
      </c>
      <c r="AR31" s="97" t="s">
        <v>125</v>
      </c>
      <c r="AV31" s="99"/>
      <c r="AW31" s="159" t="s">
        <v>347</v>
      </c>
      <c r="AX31" s="102"/>
      <c r="AY31" s="157" t="s">
        <v>348</v>
      </c>
      <c r="AZ31" s="159"/>
      <c r="BF31" s="103">
        <v>46049</v>
      </c>
      <c r="BG31" s="46"/>
      <c r="BH31" s="46"/>
      <c r="BI31" s="46">
        <f t="shared" si="1"/>
        <v>0</v>
      </c>
      <c r="BJ31" s="46">
        <f t="shared" si="2"/>
        <v>0</v>
      </c>
    </row>
  </sheetData>
  <sheetProtection formatCells="0" formatColumns="0" formatRows="0" sort="0" autoFilter="0"/>
  <autoFilter ref="A17:BN31">
    <sortState ref="A18:BN31">
      <sortCondition ref="AW17:AW31"/>
    </sortState>
  </autoFilter>
  <sortState ref="A18:BF678">
    <sortCondition ref="AM18:AM678"/>
    <sortCondition ref="AW18:AW678"/>
  </sortState>
  <mergeCells count="15">
    <mergeCell ref="J7:J8"/>
    <mergeCell ref="Q7:T8"/>
    <mergeCell ref="Q1:U1"/>
    <mergeCell ref="Q9:T10"/>
    <mergeCell ref="K11:T15"/>
    <mergeCell ref="K9:O10"/>
    <mergeCell ref="K7:O8"/>
    <mergeCell ref="K6:T6"/>
    <mergeCell ref="K2:T3"/>
    <mergeCell ref="A2:E3"/>
    <mergeCell ref="F2:H2"/>
    <mergeCell ref="F3:H3"/>
    <mergeCell ref="F6:J6"/>
    <mergeCell ref="I2:J2"/>
    <mergeCell ref="I3:J3"/>
  </mergeCells>
  <phoneticPr fontId="7" type="noConversion"/>
  <conditionalFormatting sqref="AL1:AL17">
    <cfRule type="duplicateValues" dxfId="5" priority="9680"/>
    <cfRule type="duplicateValues" dxfId="4" priority="9681"/>
  </conditionalFormatting>
  <conditionalFormatting sqref="AL1:AL17">
    <cfRule type="duplicateValues" dxfId="3" priority="9682"/>
  </conditionalFormatting>
  <conditionalFormatting sqref="AL32:AL1048576 AL1:AL17">
    <cfRule type="duplicateValues" dxfId="2" priority="9725"/>
  </conditionalFormatting>
  <conditionalFormatting sqref="X32:X1048576 X1:X17">
    <cfRule type="duplicateValues" dxfId="1" priority="9729"/>
  </conditionalFormatting>
  <conditionalFormatting sqref="AL26:AL1048576 AL1:AL17">
    <cfRule type="duplicateValues" dxfId="0" priority="9732"/>
  </conditionalFormatting>
  <hyperlinks>
    <hyperlink ref="AP18" r:id="rId1"/>
    <hyperlink ref="AP19" r:id="rId2"/>
    <hyperlink ref="AP20" r:id="rId3"/>
    <hyperlink ref="AP21" r:id="rId4"/>
    <hyperlink ref="AP22" r:id="rId5"/>
    <hyperlink ref="AP23" r:id="rId6"/>
    <hyperlink ref="AP24" r:id="rId7"/>
    <hyperlink ref="AP25" r:id="rId8"/>
    <hyperlink ref="AP26" r:id="rId9"/>
    <hyperlink ref="AP27" r:id="rId10"/>
    <hyperlink ref="AP28" r:id="rId11"/>
    <hyperlink ref="AP29" r:id="rId12"/>
    <hyperlink ref="AP30" r:id="rId13"/>
    <hyperlink ref="AP31" r:id="rId14"/>
  </hyperlinks>
  <pageMargins left="0.39370078740157483" right="0.39370078740157483" top="0.39370078740157483" bottom="0.39370078740157483" header="0" footer="0"/>
  <pageSetup paperSize="9" scale="68" fitToWidth="2" fitToHeight="32767" orientation="landscape" r:id="rId15"/>
  <headerFooter alignWithMargins="0"/>
  <drawing r:id="rId16"/>
  <legacy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22" zoomScale="82" zoomScaleNormal="82" workbookViewId="0">
      <selection activeCell="H27" sqref="H27"/>
    </sheetView>
  </sheetViews>
  <sheetFormatPr defaultColWidth="9.109375" defaultRowHeight="13.2" x14ac:dyDescent="0.25"/>
  <cols>
    <col min="1" max="1" width="1.5546875" style="75" customWidth="1"/>
    <col min="2" max="2" width="2.6640625" style="75" customWidth="1"/>
    <col min="3" max="16" width="9.109375" style="75"/>
    <col min="17" max="17" width="7.33203125" style="75" customWidth="1"/>
    <col min="18" max="16384" width="9.109375" style="75"/>
  </cols>
  <sheetData>
    <row r="1" spans="2:3" ht="6.75" customHeight="1" x14ac:dyDescent="0.25"/>
    <row r="2" spans="2:3" ht="21" x14ac:dyDescent="0.4">
      <c r="B2" s="84" t="s">
        <v>106</v>
      </c>
    </row>
    <row r="3" spans="2:3" ht="17.399999999999999" x14ac:dyDescent="0.3">
      <c r="B3" s="81" t="s">
        <v>36</v>
      </c>
    </row>
    <row r="4" spans="2:3" ht="17.399999999999999" x14ac:dyDescent="0.3">
      <c r="B4" s="81" t="s">
        <v>37</v>
      </c>
    </row>
    <row r="5" spans="2:3" ht="17.399999999999999" x14ac:dyDescent="0.3">
      <c r="B5" s="81" t="s">
        <v>39</v>
      </c>
    </row>
    <row r="6" spans="2:3" ht="17.399999999999999" x14ac:dyDescent="0.3">
      <c r="B6" s="81" t="s">
        <v>38</v>
      </c>
    </row>
    <row r="7" spans="2:3" ht="17.399999999999999" x14ac:dyDescent="0.3">
      <c r="C7" s="83" t="s">
        <v>40</v>
      </c>
    </row>
    <row r="8" spans="2:3" ht="17.399999999999999" x14ac:dyDescent="0.3">
      <c r="C8" s="83" t="s">
        <v>41</v>
      </c>
    </row>
    <row r="9" spans="2:3" ht="17.399999999999999" x14ac:dyDescent="0.3">
      <c r="C9" s="83" t="s">
        <v>42</v>
      </c>
    </row>
    <row r="10" spans="2:3" ht="17.399999999999999" x14ac:dyDescent="0.3">
      <c r="C10" s="83" t="s">
        <v>30</v>
      </c>
    </row>
    <row r="11" spans="2:3" ht="17.399999999999999" x14ac:dyDescent="0.3">
      <c r="B11" s="82" t="s">
        <v>31</v>
      </c>
    </row>
    <row r="12" spans="2:3" ht="4.5" customHeight="1" x14ac:dyDescent="0.25"/>
    <row r="13" spans="2:3" ht="17.399999999999999" x14ac:dyDescent="0.3">
      <c r="B13" s="81" t="s">
        <v>32</v>
      </c>
    </row>
    <row r="14" spans="2:3" ht="17.399999999999999" x14ac:dyDescent="0.3">
      <c r="B14" s="81" t="s">
        <v>48</v>
      </c>
    </row>
    <row r="16" spans="2:3" ht="17.399999999999999" x14ac:dyDescent="0.3">
      <c r="B16" s="81" t="s">
        <v>33</v>
      </c>
    </row>
    <row r="17" spans="2:6" ht="17.399999999999999" x14ac:dyDescent="0.3">
      <c r="B17" s="81" t="s">
        <v>34</v>
      </c>
    </row>
    <row r="18" spans="2:6" ht="17.399999999999999" x14ac:dyDescent="0.3">
      <c r="B18" s="81" t="s">
        <v>45</v>
      </c>
    </row>
    <row r="19" spans="2:6" ht="17.399999999999999" x14ac:dyDescent="0.3">
      <c r="B19" s="81" t="s">
        <v>44</v>
      </c>
    </row>
    <row r="20" spans="2:6" ht="17.399999999999999" x14ac:dyDescent="0.3">
      <c r="B20" s="81" t="s">
        <v>43</v>
      </c>
    </row>
    <row r="21" spans="2:6" ht="17.399999999999999" x14ac:dyDescent="0.3">
      <c r="B21" s="80" t="s">
        <v>35</v>
      </c>
      <c r="C21" s="79"/>
      <c r="D21" s="79"/>
      <c r="E21" s="79"/>
      <c r="F21" s="79"/>
    </row>
    <row r="24" spans="2:6" ht="21" x14ac:dyDescent="0.4">
      <c r="B24" s="78" t="s">
        <v>105</v>
      </c>
    </row>
    <row r="25" spans="2:6" ht="11.25" customHeight="1" x14ac:dyDescent="0.4">
      <c r="B25" s="78"/>
    </row>
    <row r="26" spans="2:6" ht="15.6" x14ac:dyDescent="0.3">
      <c r="B26" s="76" t="s">
        <v>104</v>
      </c>
      <c r="C26" s="76"/>
    </row>
    <row r="27" spans="2:6" ht="15" x14ac:dyDescent="0.25">
      <c r="B27" s="76" t="s">
        <v>103</v>
      </c>
      <c r="C27" s="76"/>
    </row>
    <row r="28" spans="2:6" ht="15.6" x14ac:dyDescent="0.3">
      <c r="B28" s="76" t="s">
        <v>102</v>
      </c>
      <c r="C28" s="76"/>
    </row>
    <row r="29" spans="2:6" ht="15" x14ac:dyDescent="0.25">
      <c r="B29" s="76" t="s">
        <v>101</v>
      </c>
      <c r="C29" s="76"/>
    </row>
    <row r="30" spans="2:6" ht="15" x14ac:dyDescent="0.25">
      <c r="B30" s="76"/>
      <c r="C30" s="76"/>
    </row>
    <row r="31" spans="2:6" ht="15.6" x14ac:dyDescent="0.3">
      <c r="B31" s="76" t="s">
        <v>100</v>
      </c>
      <c r="C31" s="76"/>
    </row>
    <row r="32" spans="2:6" ht="15" x14ac:dyDescent="0.25">
      <c r="B32" s="76" t="s">
        <v>99</v>
      </c>
      <c r="C32" s="76"/>
    </row>
    <row r="33" spans="2:3" ht="15.6" x14ac:dyDescent="0.3">
      <c r="B33" s="76" t="s">
        <v>98</v>
      </c>
      <c r="C33" s="76"/>
    </row>
    <row r="34" spans="2:3" ht="15" x14ac:dyDescent="0.25">
      <c r="B34" s="76"/>
      <c r="C34" s="76"/>
    </row>
    <row r="35" spans="2:3" ht="15.6" x14ac:dyDescent="0.3">
      <c r="B35" s="76" t="s">
        <v>97</v>
      </c>
      <c r="C35" s="76"/>
    </row>
    <row r="36" spans="2:3" ht="15" x14ac:dyDescent="0.25">
      <c r="B36" s="76" t="s">
        <v>96</v>
      </c>
      <c r="C36" s="76"/>
    </row>
    <row r="37" spans="2:3" ht="15" x14ac:dyDescent="0.25">
      <c r="B37" s="76"/>
      <c r="C37" s="76" t="s">
        <v>95</v>
      </c>
    </row>
    <row r="38" spans="2:3" ht="15" x14ac:dyDescent="0.25">
      <c r="B38" s="76"/>
      <c r="C38" s="76" t="s">
        <v>94</v>
      </c>
    </row>
    <row r="39" spans="2:3" ht="15" x14ac:dyDescent="0.25">
      <c r="B39" s="76"/>
      <c r="C39" s="76" t="s">
        <v>93</v>
      </c>
    </row>
    <row r="40" spans="2:3" ht="15" x14ac:dyDescent="0.25">
      <c r="B40" s="76"/>
      <c r="C40" s="76" t="s">
        <v>92</v>
      </c>
    </row>
    <row r="41" spans="2:3" ht="15" x14ac:dyDescent="0.25">
      <c r="B41" s="76"/>
      <c r="C41" s="76" t="s">
        <v>91</v>
      </c>
    </row>
    <row r="42" spans="2:3" ht="15" x14ac:dyDescent="0.25">
      <c r="B42" s="76"/>
      <c r="C42" s="76" t="s">
        <v>90</v>
      </c>
    </row>
    <row r="43" spans="2:3" ht="15" x14ac:dyDescent="0.25">
      <c r="B43" s="76"/>
      <c r="C43" s="76" t="s">
        <v>89</v>
      </c>
    </row>
    <row r="44" spans="2:3" ht="15" x14ac:dyDescent="0.25">
      <c r="B44" s="76"/>
      <c r="C44" s="76" t="s">
        <v>88</v>
      </c>
    </row>
    <row r="45" spans="2:3" ht="15" x14ac:dyDescent="0.25">
      <c r="B45" s="76"/>
      <c r="C45" s="76" t="s">
        <v>87</v>
      </c>
    </row>
    <row r="46" spans="2:3" ht="15" x14ac:dyDescent="0.25">
      <c r="B46" s="76"/>
      <c r="C46" s="76" t="s">
        <v>86</v>
      </c>
    </row>
    <row r="47" spans="2:3" s="77" customFormat="1" ht="14.4" x14ac:dyDescent="0.3">
      <c r="B47" s="77" t="s">
        <v>85</v>
      </c>
    </row>
    <row r="48" spans="2:3" ht="15" x14ac:dyDescent="0.25">
      <c r="B48" s="76"/>
      <c r="C48" s="76"/>
    </row>
    <row r="49" spans="2:3" ht="15.6" x14ac:dyDescent="0.3">
      <c r="B49" s="76" t="s">
        <v>84</v>
      </c>
      <c r="C49" s="76"/>
    </row>
    <row r="50" spans="2:3" ht="15" x14ac:dyDescent="0.25">
      <c r="B50" s="76"/>
      <c r="C50" s="76" t="s">
        <v>83</v>
      </c>
    </row>
    <row r="51" spans="2:3" ht="15" x14ac:dyDescent="0.25">
      <c r="B51" s="76"/>
      <c r="C51" s="76" t="s">
        <v>82</v>
      </c>
    </row>
    <row r="52" spans="2:3" ht="15" x14ac:dyDescent="0.25">
      <c r="B52" s="76"/>
      <c r="C52" s="76" t="s">
        <v>81</v>
      </c>
    </row>
    <row r="53" spans="2:3" ht="15" x14ac:dyDescent="0.25">
      <c r="B53" s="76"/>
      <c r="C53" s="76" t="s">
        <v>80</v>
      </c>
    </row>
    <row r="54" spans="2:3" ht="15" x14ac:dyDescent="0.25">
      <c r="B54" s="76"/>
      <c r="C54" s="76" t="s">
        <v>79</v>
      </c>
    </row>
    <row r="55" spans="2:3" ht="15" x14ac:dyDescent="0.25">
      <c r="B55" s="76"/>
      <c r="C55" s="76"/>
    </row>
    <row r="56" spans="2:3" ht="15.6" x14ac:dyDescent="0.3">
      <c r="B56" s="76" t="s">
        <v>78</v>
      </c>
      <c r="C56" s="76"/>
    </row>
    <row r="57" spans="2:3" ht="15" x14ac:dyDescent="0.25">
      <c r="B57" s="76"/>
      <c r="C57" s="76"/>
    </row>
    <row r="58" spans="2:3" ht="15.6" x14ac:dyDescent="0.3">
      <c r="B58" s="76" t="s">
        <v>77</v>
      </c>
      <c r="C58" s="76"/>
    </row>
    <row r="59" spans="2:3" ht="15" x14ac:dyDescent="0.25">
      <c r="B59" s="76"/>
      <c r="C59" s="76"/>
    </row>
    <row r="60" spans="2:3" ht="15.6" x14ac:dyDescent="0.3">
      <c r="B60" s="76" t="s">
        <v>76</v>
      </c>
      <c r="C60" s="76"/>
    </row>
    <row r="61" spans="2:3" ht="15" x14ac:dyDescent="0.25">
      <c r="B61" s="76" t="s">
        <v>75</v>
      </c>
      <c r="C61" s="76"/>
    </row>
    <row r="62" spans="2:3" ht="15" x14ac:dyDescent="0.25">
      <c r="B62" s="76" t="s">
        <v>74</v>
      </c>
      <c r="C62" s="76"/>
    </row>
    <row r="63" spans="2:3" ht="15" x14ac:dyDescent="0.25">
      <c r="B63" s="76"/>
      <c r="C63" s="76"/>
    </row>
    <row r="64" spans="2:3" ht="15.6" x14ac:dyDescent="0.3">
      <c r="B64" s="76" t="s">
        <v>73</v>
      </c>
      <c r="C64" s="76"/>
    </row>
    <row r="65" spans="2:3" ht="15" x14ac:dyDescent="0.25">
      <c r="B65" s="76"/>
      <c r="C65" s="76" t="s">
        <v>72</v>
      </c>
    </row>
    <row r="66" spans="2:3" ht="15" x14ac:dyDescent="0.25">
      <c r="C66" s="76" t="s">
        <v>71</v>
      </c>
    </row>
    <row r="67" spans="2:3" ht="15" x14ac:dyDescent="0.25">
      <c r="C67" s="76" t="s">
        <v>70</v>
      </c>
    </row>
  </sheetData>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3.2" x14ac:dyDescent="0.25"/>
  <cols>
    <col min="1" max="1" width="1.5546875" customWidth="1"/>
    <col min="2" max="2" width="2.6640625" customWidth="1"/>
    <col min="17" max="17" width="7.33203125" customWidth="1"/>
  </cols>
  <sheetData>
    <row r="1" spans="2:3" ht="6.75" customHeight="1" x14ac:dyDescent="0.25"/>
    <row r="2" spans="2:3" ht="21" x14ac:dyDescent="0.4">
      <c r="B2" s="8"/>
    </row>
    <row r="3" spans="2:3" ht="17.399999999999999" x14ac:dyDescent="0.3">
      <c r="B3" s="9"/>
    </row>
    <row r="4" spans="2:3" ht="17.399999999999999" x14ac:dyDescent="0.3">
      <c r="B4" s="9"/>
    </row>
    <row r="5" spans="2:3" ht="17.399999999999999" x14ac:dyDescent="0.3">
      <c r="B5" s="9"/>
    </row>
    <row r="6" spans="2:3" ht="17.399999999999999" x14ac:dyDescent="0.3">
      <c r="B6" s="9"/>
    </row>
    <row r="7" spans="2:3" ht="17.399999999999999" x14ac:dyDescent="0.3">
      <c r="C7" s="10"/>
    </row>
    <row r="8" spans="2:3" ht="17.399999999999999" x14ac:dyDescent="0.3">
      <c r="C8" s="10"/>
    </row>
    <row r="9" spans="2:3" ht="17.399999999999999" x14ac:dyDescent="0.3">
      <c r="C9" s="10"/>
    </row>
    <row r="10" spans="2:3" ht="17.399999999999999" x14ac:dyDescent="0.3">
      <c r="C10" s="10"/>
    </row>
    <row r="11" spans="2:3" ht="17.399999999999999" x14ac:dyDescent="0.3">
      <c r="C11" s="10"/>
    </row>
    <row r="12" spans="2:3" ht="17.399999999999999" x14ac:dyDescent="0.3">
      <c r="C12" s="10"/>
    </row>
    <row r="13" spans="2:3" ht="17.399999999999999" x14ac:dyDescent="0.3">
      <c r="B13" s="11"/>
    </row>
    <row r="14" spans="2:3" ht="4.5" customHeight="1" x14ac:dyDescent="0.25"/>
    <row r="15" spans="2:3" ht="17.399999999999999" x14ac:dyDescent="0.3">
      <c r="B15" s="9"/>
    </row>
    <row r="16" spans="2:3" ht="17.399999999999999" x14ac:dyDescent="0.3">
      <c r="B16" s="9"/>
    </row>
    <row r="17" spans="2:17" ht="17.399999999999999" x14ac:dyDescent="0.3">
      <c r="B17" s="12"/>
      <c r="C17" s="13"/>
      <c r="D17" s="13"/>
      <c r="E17" s="13"/>
      <c r="F17" s="13"/>
      <c r="G17" s="13"/>
      <c r="H17" s="13"/>
      <c r="I17" s="13"/>
      <c r="J17" s="13"/>
      <c r="K17" s="13"/>
      <c r="L17" s="13"/>
      <c r="M17" s="13"/>
      <c r="N17" s="13"/>
      <c r="O17" s="13"/>
      <c r="P17" s="13"/>
      <c r="Q17" s="13"/>
    </row>
    <row r="18" spans="2:17" ht="17.399999999999999" x14ac:dyDescent="0.3">
      <c r="B18" s="12"/>
      <c r="C18" s="13"/>
      <c r="D18" s="13"/>
      <c r="E18" s="13"/>
      <c r="F18" s="13"/>
      <c r="G18" s="13"/>
      <c r="H18" s="13"/>
      <c r="I18" s="13"/>
      <c r="J18" s="13"/>
      <c r="K18" s="13"/>
      <c r="L18" s="13"/>
      <c r="M18" s="13"/>
      <c r="N18" s="13"/>
      <c r="O18" s="13"/>
      <c r="P18" s="13"/>
      <c r="Q18" s="13"/>
    </row>
    <row r="19" spans="2:17" ht="21.75" customHeight="1" x14ac:dyDescent="0.3">
      <c r="B19" s="14"/>
    </row>
    <row r="20" spans="2:17" ht="17.399999999999999" x14ac:dyDescent="0.3">
      <c r="B20" s="9"/>
    </row>
    <row r="29" spans="2:17" ht="18.75" customHeight="1" x14ac:dyDescent="0.3">
      <c r="B29" s="9"/>
      <c r="C29" s="9"/>
      <c r="D29" s="9"/>
      <c r="E29" s="9"/>
      <c r="F29" s="9"/>
      <c r="G29" s="9"/>
      <c r="H29" s="9"/>
      <c r="I29" s="9"/>
      <c r="J29" s="9"/>
      <c r="K29" s="9"/>
    </row>
    <row r="64" ht="9" customHeight="1" x14ac:dyDescent="0.25"/>
    <row r="65" spans="2:2" ht="18.75" customHeight="1" x14ac:dyDescent="0.3">
      <c r="B65" s="9"/>
    </row>
    <row r="88" spans="2:2" ht="39" customHeight="1" x14ac:dyDescent="0.25"/>
    <row r="89" spans="2:2" ht="52.5" customHeight="1" x14ac:dyDescent="0.25"/>
    <row r="90" spans="2:2" ht="12.75" customHeight="1" x14ac:dyDescent="0.25"/>
    <row r="91" spans="2:2" ht="17.399999999999999" x14ac:dyDescent="0.3">
      <c r="B91" s="9"/>
    </row>
    <row r="92" spans="2:2" ht="18" x14ac:dyDescent="0.35">
      <c r="B92" s="15"/>
    </row>
    <row r="134" spans="2:2" ht="54" customHeight="1" x14ac:dyDescent="0.25"/>
    <row r="135" spans="2:2" ht="12.75" customHeight="1" x14ac:dyDescent="0.25"/>
    <row r="136" spans="2:2" ht="17.399999999999999" x14ac:dyDescent="0.3">
      <c r="B136" s="9"/>
    </row>
    <row r="148" spans="2:2" ht="44.25" customHeight="1" x14ac:dyDescent="0.25"/>
    <row r="150" spans="2:2" ht="18" x14ac:dyDescent="0.35">
      <c r="B150" s="15"/>
    </row>
    <row r="178" spans="2:2" ht="48" customHeight="1" x14ac:dyDescent="0.25"/>
    <row r="179" spans="2:2" ht="78" customHeight="1" x14ac:dyDescent="0.25"/>
    <row r="181" spans="2:2" ht="17.399999999999999" x14ac:dyDescent="0.3">
      <c r="B181" s="9"/>
    </row>
    <row r="182" spans="2:2" ht="17.399999999999999" x14ac:dyDescent="0.3">
      <c r="B182" s="9"/>
    </row>
    <row r="183" spans="2:2" ht="17.399999999999999" x14ac:dyDescent="0.3">
      <c r="B183" s="9"/>
    </row>
    <row r="197" spans="2:2" ht="48" customHeight="1" x14ac:dyDescent="0.25"/>
    <row r="199" spans="2:2" ht="17.399999999999999" x14ac:dyDescent="0.3">
      <c r="B199" s="9"/>
    </row>
    <row r="200" spans="2:2" ht="18" x14ac:dyDescent="0.35">
      <c r="B200" s="15"/>
    </row>
    <row r="201" spans="2:2" ht="18" x14ac:dyDescent="0.35">
      <c r="B201" s="15"/>
    </row>
    <row r="222" spans="2:2" ht="4.5" customHeight="1" x14ac:dyDescent="0.25"/>
    <row r="224" spans="2:2" ht="17.399999999999999" x14ac:dyDescent="0.3">
      <c r="B224" s="9"/>
    </row>
    <row r="225" spans="2:2" ht="17.399999999999999" x14ac:dyDescent="0.3">
      <c r="B225" s="9"/>
    </row>
    <row r="226" spans="2:2" ht="17.399999999999999" x14ac:dyDescent="0.3">
      <c r="B226" s="9"/>
    </row>
    <row r="227" spans="2:2" ht="17.399999999999999" x14ac:dyDescent="0.3">
      <c r="B227" s="9"/>
    </row>
    <row r="228" spans="2:2" ht="17.399999999999999" x14ac:dyDescent="0.3">
      <c r="B228" s="9"/>
    </row>
    <row r="229" spans="2:2" ht="17.399999999999999" x14ac:dyDescent="0.3">
      <c r="B229" s="9"/>
    </row>
    <row r="284" spans="2:2" ht="154.5" customHeight="1" x14ac:dyDescent="0.25"/>
    <row r="287" spans="2:2" ht="17.399999999999999" x14ac:dyDescent="0.3">
      <c r="B287" s="9"/>
    </row>
    <row r="337" spans="2:2" ht="60" customHeight="1" x14ac:dyDescent="0.25"/>
    <row r="339" spans="2:2" ht="17.399999999999999" x14ac:dyDescent="0.3">
      <c r="B339" s="9"/>
    </row>
    <row r="340" spans="2:2" ht="17.399999999999999" x14ac:dyDescent="0.3">
      <c r="B340" s="9"/>
    </row>
    <row r="341" spans="2:2" ht="17.399999999999999" x14ac:dyDescent="0.3">
      <c r="B341" s="9"/>
    </row>
    <row r="387" spans="2:2" ht="8.25" customHeight="1" x14ac:dyDescent="0.25"/>
    <row r="389" spans="2:2" ht="17.399999999999999" x14ac:dyDescent="0.3">
      <c r="B389" s="9"/>
    </row>
    <row r="390" spans="2:2" ht="17.399999999999999" x14ac:dyDescent="0.3">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5</vt:i4>
      </vt:variant>
    </vt:vector>
  </HeadingPairs>
  <TitlesOfParts>
    <vt:vector size="8" baseType="lpstr">
      <vt:lpstr>Прайс-лист</vt:lpstr>
      <vt:lpstr>Инструкция и Глоссарий</vt:lpstr>
      <vt:lpstr>Инструкция</vt:lpstr>
      <vt:lpstr>ADDRESS</vt:lpstr>
      <vt:lpstr>Crit</vt:lpstr>
      <vt:lpstr>ID_TYPE</vt:lpstr>
      <vt:lpstr>LINES</vt:lpstr>
      <vt:lpstr>'Прайс-лист'!Область_печати</vt:lpstr>
    </vt:vector>
  </TitlesOfParts>
  <Manager>Новиков О.Е.</Manager>
  <Company>АСТ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Новинки-Допечатки</dc:title>
  <dc:subject>Прайс-лист на отпускаемую продукцию</dc:subject>
  <dc:creator>Заводская Е. А.</dc:creator>
  <cp:lastModifiedBy>Albina</cp:lastModifiedBy>
  <cp:lastPrinted>2009-11-16T19:10:04Z</cp:lastPrinted>
  <dcterms:created xsi:type="dcterms:W3CDTF">2008-10-30T10:27:03Z</dcterms:created>
  <dcterms:modified xsi:type="dcterms:W3CDTF">2026-01-28T07:26:09Z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3537024</vt:lpwstr>
  </property>
  <property fmtid="{D5CDD505-2E9C-101B-9397-08002B2CF9AE}" pid="3" name="NXPowerLiteSettings">
    <vt:lpwstr>B74006B004C800</vt:lpwstr>
  </property>
  <property fmtid="{D5CDD505-2E9C-101B-9397-08002B2CF9AE}" pid="4" name="NXPowerLiteVersion">
    <vt:lpwstr>D5.0.6</vt:lpwstr>
  </property>
</Properties>
</file>