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updateLinks="never" codeName="PriceBook" defaultThemeVersion="124226"/>
  <bookViews>
    <workbookView xWindow="-12" yWindow="168" windowWidth="19320" windowHeight="4908" tabRatio="260"/>
  </bookViews>
  <sheets>
    <sheet name="Прайс-лист" sheetId="1" r:id="rId1"/>
    <sheet name="Инструкция и Глоссарий" sheetId="4" state="hidden" r:id="rId2"/>
    <sheet name="Инструкция" sheetId="3" state="hidden" r:id="rId3"/>
  </sheets>
  <externalReferences>
    <externalReference r:id="rId4"/>
  </externalReferences>
  <definedNames>
    <definedName name="_xlnm._FilterDatabase" localSheetId="0" hidden="1">'Прайс-лист'!$A$17:$BN$51</definedName>
    <definedName name="ADDRESS">'Прайс-лист'!$F$2</definedName>
    <definedName name="Crit">'Прайс-лист'!$AT$4:$AT$5</definedName>
    <definedName name="DATA" localSheetId="1">'[1]Прайс-лист'!#REF!</definedName>
    <definedName name="DATA">'Прайс-лист'!#REF!</definedName>
    <definedName name="ID_TYPE">'Прайс-лист'!$AL$17</definedName>
    <definedName name="LINES">'Прайс-лист'!$A$1</definedName>
    <definedName name="PHONE" localSheetId="1">'[1]Прайс-лист'!#REF!</definedName>
    <definedName name="PHONE">'Прайс-лист'!#REF!</definedName>
    <definedName name="PRICE_DATE" localSheetId="1">'[1]Прайс-лист'!#REF!</definedName>
    <definedName name="PRICE_DATE">'Прайс-лист'!#REF!</definedName>
    <definedName name="QQ" localSheetId="1">'[1]Прайс-лист'!#REF!</definedName>
    <definedName name="QQ">'Прайс-лист'!#REF!</definedName>
    <definedName name="QQQQ" localSheetId="1">'[1]Прайс-лист'!#REF!</definedName>
    <definedName name="QQQQ">'Прайс-лист'!#REF!</definedName>
    <definedName name="SALER_NAME" localSheetId="1">'[1]Прайс-лист'!#REF!</definedName>
    <definedName name="SALER_NAME">'Прайс-лист'!#REF!</definedName>
    <definedName name="_xlnm.Criteria" localSheetId="1">'[1]Прайс-лист'!#REF!</definedName>
    <definedName name="_xlnm.Criteria">'Прайс-лист'!#REF!</definedName>
    <definedName name="_xlnm.Print_Area" localSheetId="0">'Прайс-лист'!$C:$AS</definedName>
  </definedNames>
  <calcPr calcId="144525" refMode="R1C1"/>
</workbook>
</file>

<file path=xl/calcChain.xml><?xml version="1.0" encoding="utf-8"?>
<calcChain xmlns="http://schemas.openxmlformats.org/spreadsheetml/2006/main">
  <c r="AO51" i="1" l="1"/>
  <c r="BJ51" i="1" s="1"/>
  <c r="AO50" i="1"/>
  <c r="BI50" i="1" s="1"/>
  <c r="AO49" i="1"/>
  <c r="BJ49" i="1" s="1"/>
  <c r="AO48" i="1"/>
  <c r="BJ48" i="1" s="1"/>
  <c r="AO47" i="1"/>
  <c r="BJ47" i="1" s="1"/>
  <c r="AO46" i="1"/>
  <c r="BI46" i="1" s="1"/>
  <c r="AO45" i="1"/>
  <c r="BJ45" i="1" s="1"/>
  <c r="AO44" i="1"/>
  <c r="BJ44" i="1" s="1"/>
  <c r="AO43" i="1"/>
  <c r="BJ43" i="1" s="1"/>
  <c r="AO42" i="1"/>
  <c r="BI42" i="1" s="1"/>
  <c r="AO41" i="1"/>
  <c r="BJ41" i="1" s="1"/>
  <c r="AO40" i="1"/>
  <c r="BJ40" i="1" s="1"/>
  <c r="AO39" i="1"/>
  <c r="BJ39" i="1" s="1"/>
  <c r="AO38" i="1"/>
  <c r="BI38" i="1" s="1"/>
  <c r="AO37" i="1"/>
  <c r="BJ37" i="1" s="1"/>
  <c r="AO36" i="1"/>
  <c r="BJ36" i="1" s="1"/>
  <c r="AO35" i="1"/>
  <c r="BJ35" i="1" s="1"/>
  <c r="AO34" i="1"/>
  <c r="BI34" i="1" s="1"/>
  <c r="AO33" i="1"/>
  <c r="BJ33" i="1" s="1"/>
  <c r="AO32" i="1"/>
  <c r="BJ32" i="1" s="1"/>
  <c r="AO31" i="1"/>
  <c r="BJ31" i="1" s="1"/>
  <c r="AO30" i="1"/>
  <c r="BI30" i="1" s="1"/>
  <c r="AO29" i="1"/>
  <c r="BJ29" i="1" s="1"/>
  <c r="AO28" i="1"/>
  <c r="BJ28" i="1" s="1"/>
  <c r="AO27" i="1"/>
  <c r="BJ27" i="1" s="1"/>
  <c r="AO26" i="1"/>
  <c r="BI26" i="1" s="1"/>
  <c r="AO25" i="1"/>
  <c r="BJ25" i="1" s="1"/>
  <c r="AO24" i="1"/>
  <c r="BJ24" i="1" s="1"/>
  <c r="AO23" i="1"/>
  <c r="BI23" i="1" s="1"/>
  <c r="AO22" i="1"/>
  <c r="BJ22" i="1" s="1"/>
  <c r="AO21" i="1"/>
  <c r="BJ21" i="1" s="1"/>
  <c r="AO20" i="1"/>
  <c r="BJ20" i="1" s="1"/>
  <c r="AO19" i="1"/>
  <c r="BI19" i="1" s="1"/>
  <c r="AO18" i="1"/>
  <c r="BJ18" i="1" s="1"/>
  <c r="BJ30" i="1" l="1"/>
  <c r="BI33" i="1"/>
  <c r="BJ46" i="1"/>
  <c r="BI49" i="1"/>
  <c r="BI22" i="1"/>
  <c r="BI25" i="1"/>
  <c r="BJ38" i="1"/>
  <c r="BI41" i="1"/>
  <c r="BI21" i="1"/>
  <c r="BI18" i="1"/>
  <c r="BJ26" i="1"/>
  <c r="BI29" i="1"/>
  <c r="BJ34" i="1"/>
  <c r="BI37" i="1"/>
  <c r="BJ42" i="1"/>
  <c r="BI45" i="1"/>
  <c r="BJ50" i="1"/>
  <c r="BJ19" i="1"/>
  <c r="BJ23" i="1"/>
  <c r="BI20" i="1"/>
  <c r="BI24" i="1"/>
  <c r="BI28" i="1"/>
  <c r="BI32" i="1"/>
  <c r="BI36" i="1"/>
  <c r="BI40" i="1"/>
  <c r="BI44" i="1"/>
  <c r="BI48" i="1"/>
  <c r="BI27" i="1"/>
  <c r="BI31" i="1"/>
  <c r="BI35" i="1"/>
  <c r="BI39" i="1"/>
  <c r="BI43" i="1"/>
  <c r="BI47" i="1"/>
  <c r="BI51" i="1"/>
  <c r="J13" i="1" l="1" a="1"/>
  <c r="J13" i="1" s="1"/>
  <c r="J12" i="1" a="1"/>
  <c r="J12" i="1" s="1"/>
  <c r="J11" i="1" a="1"/>
  <c r="J11" i="1" s="1"/>
  <c r="J10" i="1" a="1"/>
  <c r="J10" i="1" s="1"/>
  <c r="J14" i="1" l="1" a="1"/>
  <c r="J14" i="1" s="1"/>
  <c r="J15" i="1" l="1"/>
  <c r="J9" i="1"/>
  <c r="A2" i="1"/>
  <c r="Q9" i="1" l="1"/>
</calcChain>
</file>

<file path=xl/comments1.xml><?xml version="1.0" encoding="utf-8"?>
<comments xmlns="http://schemas.openxmlformats.org/spreadsheetml/2006/main">
  <authors>
    <author>Author</author>
    <author>chernousov</author>
    <author>Александр Сиренко</author>
    <author>Заводская</author>
  </authors>
  <commentList>
    <comment ref="C17" authorId="0">
      <text>
        <r>
          <rPr>
            <b/>
            <sz val="8"/>
            <color indexed="81"/>
            <rFont val="Tahoma"/>
            <family val="2"/>
            <charset val="204"/>
          </rPr>
          <t>Поставьте в поле напротив интересующей позиции необходимое количество пачек.</t>
        </r>
      </text>
    </comment>
    <comment ref="D17" authorId="0">
      <text>
        <r>
          <rPr>
            <b/>
            <sz val="8"/>
            <color indexed="81"/>
            <rFont val="Tahoma"/>
            <family val="2"/>
            <charset val="204"/>
          </rPr>
          <t>Поставьте в поле напротив интересующей позиции необходимое количество экземпляров.</t>
        </r>
      </text>
    </comment>
    <comment ref="E17" authorId="1">
      <text>
        <r>
          <rPr>
            <b/>
            <sz val="8"/>
            <color indexed="81"/>
            <rFont val="Tahoma"/>
            <family val="2"/>
            <charset val="204"/>
          </rPr>
          <t>Цена книги, без скидки</t>
        </r>
      </text>
    </comment>
    <comment ref="F17" authorId="1">
      <text>
        <r>
          <rPr>
            <b/>
            <sz val="8"/>
            <color indexed="81"/>
            <rFont val="Tahoma"/>
            <family val="2"/>
            <charset val="204"/>
          </rPr>
          <t>Название продукции</t>
        </r>
      </text>
    </comment>
    <comment ref="G17" authorId="1">
      <text>
        <r>
          <rPr>
            <b/>
            <sz val="8"/>
            <color indexed="81"/>
            <rFont val="Tahoma"/>
            <family val="2"/>
            <charset val="204"/>
          </rPr>
          <t>Фамилия автора и его инициалы</t>
        </r>
      </text>
    </comment>
    <comment ref="H17" authorId="1">
      <text>
        <r>
          <rPr>
            <b/>
            <sz val="8"/>
            <color indexed="81"/>
            <rFont val="Tahoma"/>
            <family val="2"/>
            <charset val="204"/>
          </rPr>
          <t>Принадлежность позиции к серии</t>
        </r>
      </text>
    </comment>
    <comment ref="K17" authorId="2">
      <text>
        <r>
          <rPr>
            <b/>
            <sz val="9"/>
            <color indexed="81"/>
            <rFont val="Tahoma"/>
            <family val="2"/>
            <charset val="204"/>
          </rPr>
          <t>Серии особого внимания издательства (высоколиквидные с длинным жизненным циклом)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L17" authorId="1">
      <text>
        <r>
          <rPr>
            <b/>
            <sz val="8"/>
            <color indexed="81"/>
            <rFont val="Tahoma"/>
            <family val="2"/>
            <charset val="204"/>
          </rPr>
          <t>Выделение ассортимента, который участвует в федеральных акциях и/или пользуется сезонным спросом</t>
        </r>
      </text>
    </comment>
    <comment ref="M17" authorId="2">
      <text>
        <r>
          <rPr>
            <b/>
            <sz val="9"/>
            <color indexed="81"/>
            <rFont val="Tahoma"/>
            <family val="2"/>
            <charset val="204"/>
          </rPr>
          <t>Краткое наименование сегмента:
ВРЛ - взрослая развлекательная литература
ДРЛ - детская развлекательная литература
НПЛ - научно-популярная литература
ПРЛ - прикладная литература
ШЛ - школьная литература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N17" authorId="2">
      <text>
        <r>
          <rPr>
            <b/>
            <sz val="9"/>
            <color indexed="81"/>
            <rFont val="Tahoma"/>
            <family val="2"/>
            <charset val="204"/>
          </rPr>
          <t>Соответсвие виду продукции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O17" authorId="1">
      <text>
        <r>
          <rPr>
            <b/>
            <sz val="8"/>
            <color indexed="81"/>
            <rFont val="Tahoma"/>
            <family val="2"/>
            <charset val="204"/>
          </rPr>
          <t>Соответствие продукции нише</t>
        </r>
      </text>
    </comment>
    <comment ref="P17" authorId="2">
      <text>
        <r>
          <rPr>
            <b/>
            <sz val="9"/>
            <color indexed="81"/>
            <rFont val="Tahoma"/>
            <family val="2"/>
            <charset val="204"/>
          </rPr>
          <t>Соответсвие продукции тематике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Q17" authorId="1">
      <text>
        <r>
          <rPr>
            <b/>
            <sz val="8"/>
            <color indexed="81"/>
            <rFont val="Tahoma"/>
            <family val="2"/>
            <charset val="204"/>
          </rPr>
          <t>Издательство, выпустившее продукцию</t>
        </r>
      </text>
    </comment>
    <comment ref="R17" authorId="2">
      <text>
        <r>
          <rPr>
            <b/>
            <sz val="9"/>
            <color indexed="81"/>
            <rFont val="Tahoma"/>
            <family val="2"/>
            <charset val="204"/>
          </rPr>
          <t>Издательский бренд, под которым издательство выпустило продукцию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S17" authorId="1">
      <text>
        <r>
          <rPr>
            <b/>
            <sz val="8"/>
            <color indexed="81"/>
            <rFont val="Tahoma"/>
            <family val="2"/>
            <charset val="204"/>
          </rPr>
          <t>Код ISBN 
(International Standard Book Number)</t>
        </r>
      </text>
    </comment>
    <comment ref="T17" authorId="0">
      <text>
        <r>
          <rPr>
            <b/>
            <sz val="8"/>
            <color indexed="81"/>
            <rFont val="Tahoma"/>
            <family val="2"/>
            <charset val="204"/>
          </rPr>
          <t>Размер ставки НДС на продукцию</t>
        </r>
      </text>
    </comment>
    <comment ref="U17" authorId="0">
      <text>
        <r>
          <rPr>
            <b/>
            <sz val="8"/>
            <color indexed="81"/>
            <rFont val="Tahoma"/>
            <family val="2"/>
            <charset val="204"/>
          </rPr>
          <t>Стандартная пачка в экземплярах</t>
        </r>
      </text>
    </comment>
    <comment ref="V17" authorId="0">
      <text>
        <r>
          <rPr>
            <b/>
            <sz val="8"/>
            <color indexed="81"/>
            <rFont val="Tahoma"/>
            <family val="2"/>
            <charset val="204"/>
          </rPr>
          <t>Дата первого тиража</t>
        </r>
      </text>
    </comment>
    <comment ref="W17" authorId="0">
      <text>
        <r>
          <rPr>
            <b/>
            <sz val="8"/>
            <color indexed="81"/>
            <rFont val="Tahoma"/>
            <family val="2"/>
            <charset val="204"/>
          </rPr>
          <t>Дата последнего тиража</t>
        </r>
      </text>
    </comment>
    <comment ref="X17" authorId="1">
      <text>
        <r>
          <rPr>
            <b/>
            <sz val="8"/>
            <color indexed="81"/>
            <rFont val="Tahoma"/>
            <family val="2"/>
            <charset val="204"/>
          </rPr>
          <t>Код EAN 
(European Article Number)</t>
        </r>
      </text>
    </comment>
    <comment ref="Y17" authorId="0">
      <text>
        <r>
          <rPr>
            <b/>
            <sz val="8"/>
            <color indexed="81"/>
            <rFont val="Tahoma"/>
            <family val="2"/>
            <charset val="204"/>
          </rPr>
          <t>Количество страниц</t>
        </r>
      </text>
    </comment>
    <comment ref="Z17" authorId="1">
      <text>
        <r>
          <rPr>
            <b/>
            <sz val="8"/>
            <color indexed="81"/>
            <rFont val="Tahoma"/>
            <family val="2"/>
            <charset val="204"/>
          </rPr>
          <t>Масса одного экземпляра продукции в килограммах</t>
        </r>
      </text>
    </comment>
    <comment ref="AA17" authorId="2">
      <text>
        <r>
          <rPr>
            <b/>
            <sz val="9"/>
            <color indexed="81"/>
            <rFont val="Tahoma"/>
            <family val="2"/>
            <charset val="204"/>
          </rPr>
          <t>Физический размер издания: ширина, высота, в мм.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C17" authorId="1">
      <text>
        <r>
          <rPr>
            <b/>
            <sz val="8"/>
            <color indexed="81"/>
            <rFont val="Tahoma"/>
            <family val="2"/>
            <charset val="204"/>
          </rPr>
          <t>Формат издания</t>
        </r>
      </text>
    </comment>
    <comment ref="AD17" authorId="0">
      <text>
        <r>
          <rPr>
            <b/>
            <sz val="8"/>
            <color indexed="81"/>
            <rFont val="Tahoma"/>
            <family val="2"/>
            <charset val="204"/>
          </rPr>
          <t>Тип переплета</t>
        </r>
      </text>
    </comment>
    <comment ref="AF17" authorId="2">
      <text>
        <r>
          <rPr>
            <b/>
            <sz val="9"/>
            <color indexed="81"/>
            <rFont val="Tahoma"/>
            <family val="2"/>
            <charset val="204"/>
          </rPr>
          <t>Указатель уценки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G17" authorId="2">
      <text>
        <r>
          <rPr>
            <b/>
            <sz val="9"/>
            <color indexed="81"/>
            <rFont val="Tahoma"/>
            <family val="2"/>
            <charset val="204"/>
          </rPr>
          <t>ФИО ответсвенного редактора продукции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I17" authorId="1">
      <text>
        <r>
          <rPr>
            <b/>
            <sz val="8"/>
            <color indexed="81"/>
            <rFont val="Tahoma"/>
            <family val="2"/>
            <charset val="204"/>
          </rPr>
          <t>Краткое обозначение серии</t>
        </r>
      </text>
    </comment>
    <comment ref="AL17" authorId="0">
      <text>
        <r>
          <rPr>
            <b/>
            <sz val="8"/>
            <color indexed="81"/>
            <rFont val="Tahoma"/>
            <family val="2"/>
            <charset val="204"/>
          </rPr>
          <t>Уникальный идентификационный номер книги в издательстве</t>
        </r>
      </text>
    </comment>
    <comment ref="AM17" authorId="3">
      <text>
        <r>
          <rPr>
            <b/>
            <sz val="9"/>
            <color indexed="81"/>
            <rFont val="Tahoma"/>
            <family val="2"/>
            <charset val="204"/>
          </rPr>
          <t>Название редакции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N17" authorId="3">
      <text>
        <r>
          <rPr>
            <b/>
            <sz val="9"/>
            <color indexed="81"/>
            <rFont val="Tahoma"/>
            <family val="2"/>
            <charset val="204"/>
          </rPr>
          <t>Название департамента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O17" authorId="2">
      <text>
        <r>
          <rPr>
            <b/>
            <sz val="9"/>
            <color indexed="81"/>
            <rFont val="Tahoma"/>
            <family val="2"/>
            <charset val="204"/>
          </rPr>
          <t>Суммарное количество заказанных экземпляров (пачки+штуки)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<sst xmlns="http://schemas.openxmlformats.org/spreadsheetml/2006/main" count="1060" uniqueCount="579">
  <si>
    <t>ВСЕГО</t>
  </si>
  <si>
    <t>Наименований</t>
  </si>
  <si>
    <t>Штук (в россыпи)</t>
  </si>
  <si>
    <t>Пачек (целых)</t>
  </si>
  <si>
    <t>Пачек всего (округленно)</t>
  </si>
  <si>
    <t>Штук всего (пачки + россыпь)</t>
  </si>
  <si>
    <t>Общим весом, кг</t>
  </si>
  <si>
    <t>Заказ, пач.</t>
  </si>
  <si>
    <t>Заказ, шт</t>
  </si>
  <si>
    <t>Название</t>
  </si>
  <si>
    <t>Автор</t>
  </si>
  <si>
    <t>Серия</t>
  </si>
  <si>
    <t>ISBN</t>
  </si>
  <si>
    <t>Первый тираж</t>
  </si>
  <si>
    <t>Последний тираж</t>
  </si>
  <si>
    <t>EAN</t>
  </si>
  <si>
    <t>Кол-во cтр.</t>
  </si>
  <si>
    <t>Вес,
кг</t>
  </si>
  <si>
    <t>Формат</t>
  </si>
  <si>
    <t>Перепл.</t>
  </si>
  <si>
    <t>Заказано, шт</t>
  </si>
  <si>
    <t>Ниша</t>
  </si>
  <si>
    <t>Гриф</t>
  </si>
  <si>
    <t>Вид права</t>
  </si>
  <si>
    <t>Номер договора</t>
  </si>
  <si>
    <t>Начало действия</t>
  </si>
  <si>
    <r>
      <t xml:space="preserve">СКИДКА </t>
    </r>
    <r>
      <rPr>
        <b/>
        <sz val="12"/>
        <rFont val="Arial"/>
        <family val="2"/>
        <charset val="204"/>
      </rPr>
      <t>↓</t>
    </r>
  </si>
  <si>
    <t>И  Н  Ф  О  Р  М  А  Ц  И  Я     П  О     З  А  К  А  З  У</t>
  </si>
  <si>
    <t xml:space="preserve">Комментарий к заказу: </t>
  </si>
  <si>
    <t>Издательство</t>
  </si>
  <si>
    <t>!! никаким другим образом не модифицировать прайс, не менять его структуру, колонки и т.д.;</t>
  </si>
  <si>
    <t>В противном случае мы не гарантируем быструю и корректную обработку заказа!</t>
  </si>
  <si>
    <t>В прайс-листе работают стандартные возможности Excel для поиска информации:</t>
  </si>
  <si>
    <t>В конце работы Вы можете очиcтить файл заказа от лишних (незаказанных) позиций,</t>
  </si>
  <si>
    <t>а также сохранить его перед отправкой менеджеру.</t>
  </si>
  <si>
    <t>Желаем Вам приятной работы!</t>
  </si>
  <si>
    <t>Наш прайс-лист имеет довольно сложное устройство ввиду стремления издательства</t>
  </si>
  <si>
    <t>к повышению уровня обслуживания клиентов и обеспечению приёма Ваших заказов по прайсу.</t>
  </si>
  <si>
    <r>
      <t>файла прайс-листа.</t>
    </r>
    <r>
      <rPr>
        <sz val="14"/>
        <color indexed="10"/>
        <rFont val="Arial"/>
        <family val="2"/>
        <charset val="204"/>
      </rPr>
      <t xml:space="preserve"> В частности, просим Вас:</t>
    </r>
  </si>
  <si>
    <t>Поэтому, просим Вас ознакомиться с настоящей инструкцией и не нарушать целостности</t>
  </si>
  <si>
    <t>!! не удалять из прайса-листа и не добавлять вручную колонки и строки;</t>
  </si>
  <si>
    <t>!! вносить количества к заказу только в специально предназначенные колонки (они выделены желтым):</t>
  </si>
  <si>
    <r>
      <t xml:space="preserve">   </t>
    </r>
    <r>
      <rPr>
        <b/>
        <sz val="14"/>
        <color indexed="10"/>
        <rFont val="Arial"/>
        <family val="2"/>
        <charset val="204"/>
      </rPr>
      <t>«Заказ, штук»</t>
    </r>
    <r>
      <rPr>
        <sz val="14"/>
        <color indexed="10"/>
        <rFont val="Arial"/>
        <family val="2"/>
        <charset val="204"/>
      </rPr>
      <t xml:space="preserve">, </t>
    </r>
    <r>
      <rPr>
        <b/>
        <sz val="14"/>
        <color indexed="10"/>
        <rFont val="Arial"/>
        <family val="2"/>
        <charset val="204"/>
      </rPr>
      <t>«Заказ, пачек»</t>
    </r>
    <r>
      <rPr>
        <sz val="14"/>
        <color indexed="10"/>
        <rFont val="Arial"/>
        <family val="2"/>
        <charset val="204"/>
      </rPr>
      <t>, не вносите в них буквы и другую постороннюю информацию;</t>
    </r>
  </si>
  <si>
    <t xml:space="preserve">сэкономить место на Вашем компьютере, ускорить обработку вашего заказа в «Эксмо». </t>
  </si>
  <si>
    <t>его беспрепятственное прохождение по электронной почте,</t>
  </si>
  <si>
    <t xml:space="preserve">Удаление незаказанных позиций позволит, уменьшив размер получившегося файла, обеспечить </t>
  </si>
  <si>
    <t>&gt;0</t>
  </si>
  <si>
    <t>НДС, %</t>
  </si>
  <si>
    <t>поиск по колонкам и строкам (Ctrl-F), фильтры по всем колонкам прайс-листа: «Автор», «Серия» и т.д.</t>
  </si>
  <si>
    <t>Код товара</t>
  </si>
  <si>
    <t>Обложка</t>
  </si>
  <si>
    <t>Тип серии / СОВ</t>
  </si>
  <si>
    <t>Продающий текст</t>
  </si>
  <si>
    <t>Аннотация</t>
  </si>
  <si>
    <t>PDF-листалка</t>
  </si>
  <si>
    <t>Обложка 3D</t>
  </si>
  <si>
    <t>Видео</t>
  </si>
  <si>
    <t>Фото</t>
  </si>
  <si>
    <t>Тематика</t>
  </si>
  <si>
    <t>Сегмент (кратко)</t>
  </si>
  <si>
    <t>Ваш заказ, руб</t>
  </si>
  <si>
    <t>Заказ ИТОГО, шт</t>
  </si>
  <si>
    <t>Сезон продаж/акция</t>
  </si>
  <si>
    <t>Размер книги, мм</t>
  </si>
  <si>
    <t>Качество бумаги</t>
  </si>
  <si>
    <t>Редактор</t>
  </si>
  <si>
    <t>Полное имя автора</t>
  </si>
  <si>
    <t>Название на языке оригинала</t>
  </si>
  <si>
    <t>Издательский бренд</t>
  </si>
  <si>
    <t>Вид продукции</t>
  </si>
  <si>
    <t>5 - плотный картон</t>
  </si>
  <si>
    <t>3 - мягкий переплет</t>
  </si>
  <si>
    <t>7, 7Б, 7Бц, 7-инт - твердые переплеты</t>
  </si>
  <si>
    <r>
      <rPr>
        <b/>
        <sz val="12"/>
        <rFont val="Arial"/>
        <family val="2"/>
        <charset val="204"/>
      </rPr>
      <t>Переплет</t>
    </r>
    <r>
      <rPr>
        <sz val="12"/>
        <rFont val="Arial"/>
        <family val="2"/>
        <charset val="204"/>
      </rPr>
      <t xml:space="preserve"> -  в издательстве принято следующее условное обозначение видов перептов:</t>
    </r>
  </si>
  <si>
    <t>своих печатных изданий.</t>
  </si>
  <si>
    <t>Т.е. импринт (англ. imprint)  - подразделение издательства или бренд, под которым издательство выпускает некоторые из</t>
  </si>
  <si>
    <r>
      <rPr>
        <b/>
        <sz val="12"/>
        <rFont val="Arial"/>
        <family val="2"/>
        <charset val="204"/>
      </rPr>
      <t xml:space="preserve">Издательский бренд </t>
    </r>
    <r>
      <rPr>
        <sz val="12"/>
        <rFont val="Arial"/>
        <family val="2"/>
        <charset val="204"/>
      </rPr>
      <t>- название издательства, принадлежащего конгломерату.</t>
    </r>
  </si>
  <si>
    <r>
      <rPr>
        <b/>
        <sz val="12"/>
        <rFont val="Arial"/>
        <family val="2"/>
        <charset val="204"/>
      </rPr>
      <t>Издательство</t>
    </r>
    <r>
      <rPr>
        <sz val="12"/>
        <rFont val="Arial"/>
        <family val="2"/>
        <charset val="204"/>
      </rPr>
      <t xml:space="preserve"> - название издательства, указываемого в выходных данных книги.</t>
    </r>
  </si>
  <si>
    <r>
      <rPr>
        <b/>
        <sz val="12"/>
        <rFont val="Arial"/>
        <family val="2"/>
        <charset val="204"/>
      </rPr>
      <t>Вид продукции</t>
    </r>
    <r>
      <rPr>
        <sz val="12"/>
        <rFont val="Arial"/>
        <family val="2"/>
        <charset val="204"/>
      </rPr>
      <t xml:space="preserve"> - Книга, блокнот, календарь, карта, значок, сумка и т.д.</t>
    </r>
  </si>
  <si>
    <t>ШЛ - школьная литература</t>
  </si>
  <si>
    <t>ПРЛ - прикладная литература</t>
  </si>
  <si>
    <t>НПЛ - научно-популярная литература</t>
  </si>
  <si>
    <t>ДРЛ - детская развлекательная литература</t>
  </si>
  <si>
    <t>ВРЛ - взрослая развлекательная литература</t>
  </si>
  <si>
    <r>
      <rPr>
        <b/>
        <sz val="12"/>
        <rFont val="Arial"/>
        <family val="2"/>
        <charset val="204"/>
      </rPr>
      <t xml:space="preserve">Сегмент (кратко) </t>
    </r>
    <r>
      <rPr>
        <sz val="12"/>
        <rFont val="Arial"/>
        <family val="2"/>
        <charset val="204"/>
      </rPr>
      <t xml:space="preserve">- Краткое наименование сегмента, приятое по классификации в издательстве:
</t>
    </r>
  </si>
  <si>
    <t>(Информация обновляется ежемесячно)</t>
  </si>
  <si>
    <t>Новый год</t>
  </si>
  <si>
    <t>Психология (Эзотерика)</t>
  </si>
  <si>
    <t>Календари</t>
  </si>
  <si>
    <t>Бизнес год</t>
  </si>
  <si>
    <t>Школа</t>
  </si>
  <si>
    <t>Лето</t>
  </si>
  <si>
    <t>Детство</t>
  </si>
  <si>
    <t>Сад - Огород (Пост - Пасха)</t>
  </si>
  <si>
    <t>Дни здоровья</t>
  </si>
  <si>
    <t>Весна</t>
  </si>
  <si>
    <t>Основные виды сезонов/акций:</t>
  </si>
  <si>
    <r>
      <rPr>
        <b/>
        <sz val="12"/>
        <rFont val="Arial"/>
        <family val="2"/>
        <charset val="204"/>
      </rPr>
      <t>Сезон продаж/акция</t>
    </r>
    <r>
      <rPr>
        <sz val="12"/>
        <rFont val="Arial"/>
        <family val="2"/>
        <charset val="204"/>
      </rPr>
      <t xml:space="preserve"> - Выделение ассортимента, который участвует в федеральных акциях и пользуется сезонным спросом</t>
    </r>
  </si>
  <si>
    <r>
      <t xml:space="preserve">На основе этих серий формируются ассортиментные матрицы издательства. </t>
    </r>
    <r>
      <rPr>
        <i/>
        <sz val="11"/>
        <rFont val="Arial"/>
        <family val="2"/>
        <charset val="204"/>
      </rPr>
      <t>(Информация обновляется ежеквартально)</t>
    </r>
  </si>
  <si>
    <t>(высоколиквидные и с длинным жизненным циклов всех входящих в них книг).</t>
  </si>
  <si>
    <r>
      <rPr>
        <b/>
        <sz val="12"/>
        <rFont val="Arial"/>
        <family val="2"/>
        <charset val="204"/>
      </rPr>
      <t>Тип серии / СОВ</t>
    </r>
    <r>
      <rPr>
        <sz val="12"/>
        <rFont val="Arial"/>
        <family val="2"/>
        <charset val="204"/>
      </rPr>
      <t xml:space="preserve"> - Серии особого внимания издательства (СОВ)</t>
    </r>
  </si>
  <si>
    <t>Страт серия и Старт1 - стратегические проекты издательства, с высоким рекламным бюджетом</t>
  </si>
  <si>
    <r>
      <t>10- наименее ликвидная позиция.</t>
    </r>
    <r>
      <rPr>
        <i/>
        <sz val="11"/>
        <rFont val="Arial"/>
        <family val="2"/>
        <charset val="204"/>
      </rPr>
      <t xml:space="preserve">  (Информация обновляется еженедельно)</t>
    </r>
  </si>
  <si>
    <t xml:space="preserve">на основе всех суммарных отгрузок за последний месяц. Где 1 - наиболее ликвидная позиция, </t>
  </si>
  <si>
    <r>
      <rPr>
        <b/>
        <sz val="12"/>
        <rFont val="Arial"/>
        <family val="2"/>
        <charset val="204"/>
      </rPr>
      <t xml:space="preserve">Категория ликвидности </t>
    </r>
    <r>
      <rPr>
        <sz val="12"/>
        <rFont val="Arial"/>
        <family val="2"/>
        <charset val="204"/>
      </rPr>
      <t>- в издательстве используется 10-ти бальная шкала ликвидности, которая рассчитывается</t>
    </r>
  </si>
  <si>
    <t>Глоссарий прайс-листа.</t>
  </si>
  <si>
    <t>Уважаемые клиенты!</t>
  </si>
  <si>
    <t>Категория</t>
  </si>
  <si>
    <t>Книга</t>
  </si>
  <si>
    <t>ООО "Издательство АСТ"</t>
  </si>
  <si>
    <t>7БЦ</t>
  </si>
  <si>
    <t>16+</t>
  </si>
  <si>
    <t>Прайс</t>
  </si>
  <si>
    <t>Белония М, ООО</t>
  </si>
  <si>
    <t>Ссылка на обложку</t>
  </si>
  <si>
    <t>Стандарт</t>
  </si>
  <si>
    <t>Доп</t>
  </si>
  <si>
    <t>Редакция</t>
  </si>
  <si>
    <t>Возр. огран.</t>
  </si>
  <si>
    <t>АСТ наименование краткое</t>
  </si>
  <si>
    <t>ИНФО</t>
  </si>
  <si>
    <t>Ф.А.</t>
  </si>
  <si>
    <t>Цена прайса</t>
  </si>
  <si>
    <t>Возр. сегментация</t>
  </si>
  <si>
    <t>Серия (кратко)</t>
  </si>
  <si>
    <t>No</t>
  </si>
  <si>
    <t>Дата снятия запрета</t>
  </si>
  <si>
    <t>На скл пост</t>
  </si>
  <si>
    <r>
      <t xml:space="preserve">В </t>
    </r>
    <r>
      <rPr>
        <b/>
        <sz val="8"/>
        <color indexed="57"/>
        <rFont val="Arial"/>
        <family val="2"/>
        <charset val="204"/>
      </rPr>
      <t>зеленое</t>
    </r>
    <r>
      <rPr>
        <b/>
        <sz val="8"/>
        <rFont val="Arial"/>
        <family val="2"/>
        <charset val="204"/>
      </rPr>
      <t xml:space="preserve"> поле поставьте, пожалуйста, вашу скидку</t>
    </r>
  </si>
  <si>
    <t>При поставке заказанного товара, полное соответствие вашему заказу не может быть гарантировано по следующим параметрам:
 – стандарт;
 – ISBN;
 – EAN.</t>
  </si>
  <si>
    <r>
      <t xml:space="preserve">ИТОГО </t>
    </r>
    <r>
      <rPr>
        <b/>
        <sz val="8"/>
        <rFont val="Arial"/>
        <family val="2"/>
        <charset val="204"/>
      </rPr>
      <t>С УЧЕТОМ СКИДКИ</t>
    </r>
  </si>
  <si>
    <r>
      <rPr>
        <b/>
        <sz val="10"/>
        <color indexed="10"/>
        <rFont val="Arial"/>
        <family val="2"/>
        <charset val="204"/>
      </rPr>
      <t>Нов</t>
    </r>
    <r>
      <rPr>
        <b/>
        <sz val="10"/>
        <rFont val="Arial"/>
        <family val="2"/>
        <charset val="204"/>
      </rPr>
      <t xml:space="preserve"> / Доп</t>
    </r>
  </si>
  <si>
    <t>Департамент</t>
  </si>
  <si>
    <t>НПЛ</t>
  </si>
  <si>
    <t>138х212</t>
  </si>
  <si>
    <t>60x90/16</t>
  </si>
  <si>
    <t>бумага офсетная пухлая 65 Кама</t>
  </si>
  <si>
    <t>На собств.складе</t>
  </si>
  <si>
    <t>ДРЛ</t>
  </si>
  <si>
    <t>7-10</t>
  </si>
  <si>
    <t>507 Департамент Планета Детства</t>
  </si>
  <si>
    <t>0+</t>
  </si>
  <si>
    <t>ПРЛ</t>
  </si>
  <si>
    <t>125х200</t>
  </si>
  <si>
    <t>84x108/32</t>
  </si>
  <si>
    <t>6+</t>
  </si>
  <si>
    <t>ДЕТСКАЯ И ПОДРОСТКОВАЯ СОВРЕМЕННАЯ ЛИТЕРАТУРА (ДО 16 ЛЕТ)</t>
  </si>
  <si>
    <t>Малыш(Художественная литература)</t>
  </si>
  <si>
    <t>ВРЛ</t>
  </si>
  <si>
    <t>бумага типографская пухлая 55</t>
  </si>
  <si>
    <t>509 Департамент Художественной литературы</t>
  </si>
  <si>
    <t>18+</t>
  </si>
  <si>
    <t>12+</t>
  </si>
  <si>
    <t>Жанры</t>
  </si>
  <si>
    <t>бумага офсетная 100</t>
  </si>
  <si>
    <t>бумага типографская пухлая 60</t>
  </si>
  <si>
    <t>ЗАРУБЕЖНАЯ КЛАССИЧЕСКАЯ ПРОЗА И ДРАМАТУРГИЯ</t>
  </si>
  <si>
    <t>ЗАРУБЕЖНАЯ ОСТРОСЮЖЕТНАЯ ЛИТЕРАТУРА</t>
  </si>
  <si>
    <t>138х200</t>
  </si>
  <si>
    <t>60x84/16</t>
  </si>
  <si>
    <t>115х180</t>
  </si>
  <si>
    <t>76x100/32</t>
  </si>
  <si>
    <t>ПОПУЛЯРНАЯ ПСИХОЛОГИЯ</t>
  </si>
  <si>
    <t>бумага газетная пухлая 45</t>
  </si>
  <si>
    <t>ИНОСТРАННЫЕ ЯЗЫКИ</t>
  </si>
  <si>
    <t>Эксклюзивная классика</t>
  </si>
  <si>
    <t>ЭксклюзивКлассика</t>
  </si>
  <si>
    <t>Х</t>
  </si>
  <si>
    <t>Уценка</t>
  </si>
  <si>
    <t>бумага газетная 45</t>
  </si>
  <si>
    <t>162х235</t>
  </si>
  <si>
    <t>70x100/16</t>
  </si>
  <si>
    <t>РАЗВИТИЕ ЛИЧНОСТИ И САМОСОВЕРШЕНСТВОВАНИЕ</t>
  </si>
  <si>
    <t>УЧЕБНЫЕ ПОСОБИЯ И САМОУЧИТЕЛИ ИНОСТРАННЫХ ЯЗЫКОВ</t>
  </si>
  <si>
    <t>бумага офсетная 80</t>
  </si>
  <si>
    <t>бумага типографская 60</t>
  </si>
  <si>
    <t>?4</t>
  </si>
  <si>
    <t>New</t>
  </si>
  <si>
    <t>?5</t>
  </si>
  <si>
    <t>бумага мелованная матовая 130</t>
  </si>
  <si>
    <t>бумага типографская 55</t>
  </si>
  <si>
    <t>Времена 2. Альфа</t>
  </si>
  <si>
    <t>Андреева Лилия Григорьевна</t>
  </si>
  <si>
    <t>ИЗДАТЕЛЬСТВО  "АСТ"</t>
  </si>
  <si>
    <t>СЕНТИМЕНТАЛЬНАЯ ПРОЗА РОССИЙСКИХ АВТОРОВ</t>
  </si>
  <si>
    <t>ЗАРУБЕЖНАЯ ФАНТАСТИКА, ФЭНТЕЗИ, МИСТИКА</t>
  </si>
  <si>
    <t>СЕНТИМЕНТАЛЬНАЯ ПРОЗА ЗАРУБЕЖНЫХ АВТОРОВ</t>
  </si>
  <si>
    <t>ЭЗОТЕРИКА. САМОПОЗНАНИЕ. ТАЙНЫЕ ЯВЛЕНИЯ</t>
  </si>
  <si>
    <t>бумага офсетная 65</t>
  </si>
  <si>
    <t>511 Департамент Прикладная литература и межиздательские проекты</t>
  </si>
  <si>
    <t>ГУМАНИТАРНЫЕ НАУКИ</t>
  </si>
  <si>
    <t>Времена 2. Vita</t>
  </si>
  <si>
    <t>ИСКУССТВО. КУЛЬТУРА</t>
  </si>
  <si>
    <t>Посканная Анна Сергеевна</t>
  </si>
  <si>
    <t>ФИЛОСОФИЯ. ЛОГИКА. ЭТИКА. ЭСТЕТИКА</t>
  </si>
  <si>
    <t>ПУБЛИЦИСТИКА</t>
  </si>
  <si>
    <t>ОБЩЕСТВЕННЫЕ НАУКИ</t>
  </si>
  <si>
    <t>Молодежная литература. Комиксы</t>
  </si>
  <si>
    <t>Новикова Мария Олеговна</t>
  </si>
  <si>
    <t>Прайм.Future</t>
  </si>
  <si>
    <t>Антропос</t>
  </si>
  <si>
    <t>ЗАРУБЕЖНАЯ СОВРЕМЕННАЯ ПРОЗА И ДРАМАТУРГИЯ</t>
  </si>
  <si>
    <t>РОССИЙСКАЯ ОСТРОСЮЖЕТНАЯ ЛИТЕРАТУРА</t>
  </si>
  <si>
    <t>ИСКУССТВО И КУЛЬТУРА</t>
  </si>
  <si>
    <t>ПСИХОЛОГИЯ. ПЕДАГОГИКА</t>
  </si>
  <si>
    <t>Молодежная литература. Фантастика и фэнтези</t>
  </si>
  <si>
    <t>112х165</t>
  </si>
  <si>
    <t>70x100/32</t>
  </si>
  <si>
    <t>Богатырева Елизавета Николаевна</t>
  </si>
  <si>
    <t>Вилли-Винки</t>
  </si>
  <si>
    <t>ПРАВО. ЮРИДИЧЕСКИЕ НАУКИ</t>
  </si>
  <si>
    <t>Времена 2. Переплет. Культура</t>
  </si>
  <si>
    <t>Lingua. Европейские языки</t>
  </si>
  <si>
    <t>Neoclassic. Гамма</t>
  </si>
  <si>
    <t>Neoclassic. Омега</t>
  </si>
  <si>
    <t>Neoclassic. Дельта</t>
  </si>
  <si>
    <t>ОГИЗ. История</t>
  </si>
  <si>
    <t>107х165</t>
  </si>
  <si>
    <t>70x90/32</t>
  </si>
  <si>
    <t>Пуляшкина Анна Валерьевна</t>
  </si>
  <si>
    <t>бумага книжная кремовая 60</t>
  </si>
  <si>
    <t>Издательство АСТ ООО</t>
  </si>
  <si>
    <t>ИСТОРИЯ. ИСТОЧНИКОВЕДЕНИЕ. АРХЕОЛОГИЯ. ЭТНОГРАФИЯ</t>
  </si>
  <si>
    <t>Климова Ольга Владимировна</t>
  </si>
  <si>
    <t>Эксклюзивная классика (Лучшее)</t>
  </si>
  <si>
    <t>ЭксклюзивКлассика(тв)</t>
  </si>
  <si>
    <t>САД. ОГОРОД. ЖИВОТНЫЕ И РАСТЕНИЯ</t>
  </si>
  <si>
    <t>Кладезь. Сад/Огород</t>
  </si>
  <si>
    <t>САД. ОГОРОД. ЦВЕТОВОДСТВО. ЛАНДШАФТНЫЙ ДИЗАЙН</t>
  </si>
  <si>
    <t>Кладезь. Юридика</t>
  </si>
  <si>
    <t>Матвеев С.А.</t>
  </si>
  <si>
    <t>Ткачева Надежда Петровна</t>
  </si>
  <si>
    <t>Вильмонт Е.Н.</t>
  </si>
  <si>
    <t>Про жизнь и про любовь: Екатерина Вильмонт</t>
  </si>
  <si>
    <t>Вильмонт(лучшее/м)</t>
  </si>
  <si>
    <t>Джейн А.</t>
  </si>
  <si>
    <t>Джейн Анна: мир любви</t>
  </si>
  <si>
    <t>Джейн Анна(мир любви)</t>
  </si>
  <si>
    <t>АСТРОЛОГИЯ. ГАДАНИЯ. СОННИКИ</t>
  </si>
  <si>
    <t>Духтанова Александра Сергеевна</t>
  </si>
  <si>
    <t>Рим Антон Александрович</t>
  </si>
  <si>
    <t>СадОгород2026</t>
  </si>
  <si>
    <t>Букина Светлана Анатольевна</t>
  </si>
  <si>
    <t>Аксенова Анастасия Михайловна</t>
  </si>
  <si>
    <t>Романтические миры</t>
  </si>
  <si>
    <t>РомантичМиры</t>
  </si>
  <si>
    <t>Матросова Мария Ивановна</t>
  </si>
  <si>
    <t>Кореневская Мария Николаевна</t>
  </si>
  <si>
    <t>Седак Анастасия Юрьевна</t>
  </si>
  <si>
    <t>118х80</t>
  </si>
  <si>
    <t>108x84/64*</t>
  </si>
  <si>
    <t>Мельчаев А.А.</t>
  </si>
  <si>
    <t>Все об уголовных делах</t>
  </si>
  <si>
    <t>УГОЛОВНОЕ ПРАВО. КРИМИНОЛОГИЯ. КРИМИНАЛИСТИКА. УГОЛОВНЫЙ ПРОЦЕСС. ПРОКУРОРСКИЙ НАДЗОР.</t>
  </si>
  <si>
    <t>ВсеОбУголовныхДелах</t>
  </si>
  <si>
    <t>Дробкова Марина Владимировна</t>
  </si>
  <si>
    <t>Советы опытного дачника</t>
  </si>
  <si>
    <t>СоветыОпытногоДачника</t>
  </si>
  <si>
    <t>Таро Премиум</t>
  </si>
  <si>
    <t>ТароПремиум</t>
  </si>
  <si>
    <t>Басова Ольга Викторовна</t>
  </si>
  <si>
    <t>СКАЗОЧНЫЕ ИСТОРИИ И ВОЛШЕБНЫЕ ПОВЕСТИ ДЛЯ ДЕТЕЙ(4-10 ЛЕТ)</t>
  </si>
  <si>
    <t>Беднарская Ульяна Дмитриевна</t>
  </si>
  <si>
    <t>Ходякова Алена Александровна</t>
  </si>
  <si>
    <t>Экспресс-самоучитель (Матвеев)</t>
  </si>
  <si>
    <t>МатвеевЭкспрессСамоучител</t>
  </si>
  <si>
    <t>МЕТОДИКИ И СОВЕТЫ РОДИТЕЛЯМ ПО ВОСПИТАНИЮ ДЕТЕЙ. КОРРЕКЦИОННАЯ ПЕДАГОГИКА.</t>
  </si>
  <si>
    <t>60x84/32</t>
  </si>
  <si>
    <t>Гофман Э.</t>
  </si>
  <si>
    <t>Гапонова Анастасия Юрьевна</t>
  </si>
  <si>
    <t>Зайцева Ольга Сергеевна</t>
  </si>
  <si>
    <t>Швыркова Александра Игоревна</t>
  </si>
  <si>
    <t>Ле Фаню Д.</t>
  </si>
  <si>
    <t>Аристотель</t>
  </si>
  <si>
    <t>Никитенко Наталья Ивановна</t>
  </si>
  <si>
    <t>Огород своими руками</t>
  </si>
  <si>
    <t>ОгородСвоимиРуками</t>
  </si>
  <si>
    <t>Охота на бизонов, или Неукротимая тяга к знаниям</t>
  </si>
  <si>
    <t>Георгиев С.</t>
  </si>
  <si>
    <t>Весёлые рассказы</t>
  </si>
  <si>
    <t>978-5-17-164861-9</t>
  </si>
  <si>
    <t>125х193</t>
  </si>
  <si>
    <t>Коненкина Галина Сергеевна</t>
  </si>
  <si>
    <t>ВесёлыеРассказы</t>
  </si>
  <si>
    <t>ASE000000000881279</t>
  </si>
  <si>
    <t>http://cdn.eksmo.ru/v2/ASE000000000881279/COVER/cover1.jpg</t>
  </si>
  <si>
    <t>ВесёлыеРассказы Георгиев Охота на бизонов, или Неукротимая тяга к знаниям</t>
  </si>
  <si>
    <t>Неразлучные друзья-троечники
Илья и Олег, фантазёры и приколисты, без конца
что-то придумывают! Однажды на уроке
Илья предложил приятелю пойти после школы
поохотиться на бизонов...
Но где они водятся, друзья не знали
и решили выяснить у учительницы.
И это — на уро ке геометр ии! Вот та к всегда —
тяга к з на ниям у друзей проявляе тся совсе м не к мест у!
А ещё они неожиданно овладели телепатией и теперь
домашние задания и м не стра ш ны — о ди н у доск и будет
мысленно читать подсказки другого и полу чать законн ые
пятёрки ! Ч ита йте в нашей книге много-мног о весёлых,
забав ных и озорных школь ных расс казо в!</t>
  </si>
  <si>
    <t>Георгиев Сергей Георгиевич — популярный детский писатель, автор почти сотни книг. Лауреат литературных премий — имени А. Грина, Ю. Коваля, Л. Кассиля... Кавалер Ордена Кота Учёного. Постоянный автор журналов «Весёлые картинки», «Мурзилка» и др. В нашей книге серии «Весёлые рассказы» «Охота на бизонов, или Неукротимая тяга к знаниям» рассказы о школьной жизни, в которой так много весёлого и озорного.
Иллюстрации Г. Лопачёвой.
Для младшего школьного возраста.</t>
  </si>
  <si>
    <t>Бред сивого кобеля</t>
  </si>
  <si>
    <t>978-5-17-090778-6</t>
  </si>
  <si>
    <t>ASE000000000711260</t>
  </si>
  <si>
    <t>http://cdn.eksmo.ru/v2/ASE000000000711260/COVER/cover1.jpg</t>
  </si>
  <si>
    <t>Вильмонт(лучшее/м)Бред сивого кобеля</t>
  </si>
  <si>
    <t>Казалось бы — что нужно женщине для счастья? Любящий муж, богатый дом... Но рядовой поход в гости к свекрови перевернул всю ее жизнь. Нежданно-негаданно она встретила там Его. И утонула в его'глазах, и забыла обо всем. Хотя... у нее нет права его любить.</t>
  </si>
  <si>
    <t>Девочка с перчиками</t>
  </si>
  <si>
    <t>978-5-17-096176-4</t>
  </si>
  <si>
    <t>ASE000000000721997</t>
  </si>
  <si>
    <t>http://cdn.eksmo.ru/v2/ASE000000000721997/COVER/cover1.jpg</t>
  </si>
  <si>
    <t>Вильмонт(лучшее/м)Девочка с перчиками</t>
  </si>
  <si>
    <t>Странная миссия, возложенная на Тимофея умирающим родственником, до крайности его раздражает! Но он даже и представить себе не может, в какую круговерть чувств и событий вовлечет его встреча с последней любовью его покойного дядюшки...</t>
  </si>
  <si>
    <t>Уголовный кодекс Российской Федерации на 2026 год. Понятный практический комментарий</t>
  </si>
  <si>
    <t>978-5-17-177219-2</t>
  </si>
  <si>
    <t>ASE000000000891539</t>
  </si>
  <si>
    <t>http://cdn.eksmo.ru/v2/ASE000000000891539/COVER/cover1.jpg</t>
  </si>
  <si>
    <t>ВсеОбУголовныхДелах Мельчаев Уголовный кодекс РФ  на 2026 год. Понятный практический комментарий</t>
  </si>
  <si>
    <t>Хотите разобраться в уголовном праве без теоретических размышлений авторов?
Данное комментированное издание Уголовного кодекса Российской Федерации поможет в этом, поскольку оно разработано с учетом сложившейся следственно-судебной практики.
Автор кратко, доступно и без «воды» на примерах показывает, как в реальности «работают» отдельные нормы, содержащиеся в УК РФ.
В издании также представлены QR-коды, которые направляют на дополнительные материалы.
Книга подходит для студентов, практикующих адвокатов, следователей, дознавателей, прокуроров, судей и всех желающих разобраться в механизмах уголовного дела.
В тексте кодекса учтены все изменения, опубликованные в официальных источниках на момент подписания издания в печать.</t>
  </si>
  <si>
    <t>Метро 2033. Часть 3, 4</t>
  </si>
  <si>
    <t>Глуховский Д.А.</t>
  </si>
  <si>
    <t>Глуховский. Графический роман</t>
  </si>
  <si>
    <t>КОМИКСЫ</t>
  </si>
  <si>
    <t>978-5-17-149953-2</t>
  </si>
  <si>
    <t>(Уволен) Смирнова Виталина Анатольевна</t>
  </si>
  <si>
    <t>ГлуховскийГрафРоман</t>
  </si>
  <si>
    <t>ASE000000000866298</t>
  </si>
  <si>
    <t>http://cdn.eksmo.ru/v2/ASE000000000866298/COVER/cover1.jpg</t>
  </si>
  <si>
    <t>Глуховский(ГрафичРоман)Метро 2033. Часть 3, 4</t>
  </si>
  <si>
    <t>18+ НАСТОЯЩИЙ МАТЕРИАЛ (ИНФОРМАЦИЯ) ПРОИЗВЕДЁН, РАСПРОСТРАНЕН И (ИЛИ) НАПРАВЛЕН ИНОСТРАННЫМ АГЕНТОМ ГЛУХОВСКИМ ДМИТРИЕМ АЛЕКСЕЕВИЧЕМ ЛИБО КАСАЕТСЯ ДЕЯТЕЛЬНОСТИ ИНОСТРАННОГО АГЕНТА ГЛУХОВСКОГО ДМИТРИЯ АЛЕКСЕЕВИЧА
Культовая книга Дмитрия Глуховского «Метро 2033» — теперь в виде графического романа. Это уже вторая графическая адаптация романа, выполненная голландским художником Петером Нуйтеном. 
Дмитрий Глуховский — один из самых популярных современных российских писателей, автор романов «Будущее», «Текст» и «Пост» и сценарист сериала «Топи».</t>
  </si>
  <si>
    <t>18+ НАСТОЯЩИЙ МАТЕРИАЛ (ИНФОРМАЦИЯ) ПРОИЗВЕДЁН, РАСПРОСТРАНЕН И (ИЛИ) НАПРАВЛЕН ИНОСТРАННЫМ АГЕНТОМ ГЛУХОВСКИМ ДМИТРИЕМ АЛЕКСЕЕВИЧЕМ ЛИБО КАСАЕТСЯ ДЕЯТЕЛЬНОСТИ ИНОСТРАННОГО АГЕНТА ГЛУХОВСКОГО ДМИТРИЯ АЛЕКСЕЕВИЧА
После изнурительного путешествия по метро Артем наконец достигает Полиса. Он добросовестно выполняет свою миссию и докладывает полковнику Мельнику об угрозе, исходящей от черных мутантов. Однако теперь он вынужден готовиться к новой, еще более опасной экспедиции на поверхность земли...
Графический роман по бестселлеру «Метро 2033» Дмитрия Глуховского, сделанный голландским художником комиксов Петером Нуйтеном.</t>
  </si>
  <si>
    <t>Игра с огнем. Мой идеальный смерч</t>
  </si>
  <si>
    <t>978-5-17-118404-9</t>
  </si>
  <si>
    <t>ASE000000000846797</t>
  </si>
  <si>
    <t>http://cdn.eksmo.ru/v2/ASE000000000846797/COVER/cover1.jpg</t>
  </si>
  <si>
    <t>Джейн Анна(мир любви)Мой идеальный смерч-2.Игра с огнем.</t>
  </si>
  <si>
    <t>Самый популярный парень университета и обычная девушка играют во влюбленных, ловко обманывая всех окружающих.</t>
  </si>
  <si>
    <t>Недавно они были чужими людьми: самый популярный парень университета по прозвищу Смерч и обычная девушка с огненным характером.
Он совсем не замечал ее, а она безответно была влюблена в другого. Теперь эти двое – известная всему университету пара. Только никто не знает, что на самом деле они лишь играют влюбленных. И даже заключили между собой договор.
Полюбят ли они друг друга по-настоящему? Какие тайны хранит парень, которого считают идеальным? И не играет ли он с чувствами девушки?..</t>
  </si>
  <si>
    <t>Обучающее таро для начинающих. Карты Уэйта с подсказками и книга-тренинг с техниками и раскладами</t>
  </si>
  <si>
    <t>Мовчан Анастасия</t>
  </si>
  <si>
    <t>Карты Таро (Подарочная коробка с картами и книгой)</t>
  </si>
  <si>
    <t>978-5-17-176230-8</t>
  </si>
  <si>
    <t>180х120</t>
  </si>
  <si>
    <t>108x80/32*</t>
  </si>
  <si>
    <t>КартыТаро</t>
  </si>
  <si>
    <t>ASE000000000890557</t>
  </si>
  <si>
    <t>http://cdn.eksmo.ru/v2/ASE000000000890557/COVER/cover1.jpg</t>
  </si>
  <si>
    <t>Карты Таро(подар/коробка)Обучающее таро для начинающих. Карты Уэйта с подсказками и книга-тренинг с техниками и раскладами</t>
  </si>
  <si>
    <t>Погрузитесь в обучение Таро. Перед вами курс по Таро от практикующего мастера Анастасии Мовчан. Живое обучение — практикуйте и трактуйте! 
В комплекте: колода из 78 классических карт Таро (знаменитая колода Уэйта) с трактовками основных символов, прямым и перевернутым значениями, с двумя дополнительными значениями на любовь и на деньги. А также учебная книга — рабочая тетрадь с самой нужной информацией по Таро, пошаговой инструкцией по работе с картами и секретами мастерства.
Обучайтесь Таро на практике и творите свою реальность!</t>
  </si>
  <si>
    <t>Английский язык. Лучший самоучитель для начинающих и многократно начинавших</t>
  </si>
  <si>
    <t>978-5-17-154494-2</t>
  </si>
  <si>
    <t>ASE000000000870950</t>
  </si>
  <si>
    <t>http://cdn.eksmo.ru/v2/ASE000000000870950/COVER/cover1.jpg</t>
  </si>
  <si>
    <t>МатвеевЭкспрессСамоучитель Английский язык. Лучший самоучитель для начинающих и многократно начинавших</t>
  </si>
  <si>
    <t>Известный автор оригинальных методик изучения языков Сергей Матвеев предлагает эффективное пособие, которое поможет за короткое время научиться выражать свои мысли на английском языке.
Достоинство пособия — неперегруженность грамматическими сведениями, дается только самое необходимое. Предлагаются блоки слов, словосочетаний и готовых фраз, на основе которых отрабатывается построение предложений.
Пособие предназначено для всех, кто стремится овладеть английским языком на уровнях A1–A2 и говорить на нем легко, непринужденно и грамотно.</t>
  </si>
  <si>
    <t>Тогда и только тогда, когда снег белый</t>
  </si>
  <si>
    <t>Цюча Лу</t>
  </si>
  <si>
    <t>Митань-триллер. Расследования из Поднебесной</t>
  </si>
  <si>
    <t>978-5-17-169581-1</t>
  </si>
  <si>
    <t>МитаньТриллер</t>
  </si>
  <si>
    <t>If and only if the snow is white</t>
  </si>
  <si>
    <t>ASE000000000885511</t>
  </si>
  <si>
    <t>http://cdn.eksmo.ru/v2/ASE000000000885511/COVER/cover1.jpg</t>
  </si>
  <si>
    <t>МитаньТриллер Цюча Тогда и только тогда, когда снег белый</t>
  </si>
  <si>
    <t>– Новинка из серии «Митань-триллер. Расследования из Поднебесной».
– Роман стал бестселлером в Японии и получил высокий рейтинг на платформе Douban — более половины читателей оценили его положительно.
– В основе сюжета — наболевшая тема подросткового буллинга. «Хороших девочек не убивают» Холли Джексон — китайская версия!
– Жанр китайского триллера «митань» насыщен культурными отсылками и отличается от западных аналогов большей жестокостью сюжета. Несколько историй жанра уже привлекли внимание мировых кинематографистов.
– Читайте другие бестселлеры серии: «Проклятие Желтого императора» — Хуянь Юнь и «Сомневающийся убийца» — Чэнь Цзюньлинь.</t>
  </si>
  <si>
    <t>Пять лет назад в тихом школьном кампусе было обнаружено тело юной ученицы. Обстоятельства ее смерти оставались загадкой: комната была заперта изнутри, а на идеальной поверхности снега вокруг не было ни единого следа. Следствие поспешно закрыло дело, вынеся вердикт — самоубийство.
Спустя годы скучающие члены ученического совета во главе с Фэн Лукуй решили ради интереса расследовать это преступление. Однако их безобидное любопытство неожиданно обернулось смертельной реальностью, когда в кампусе произошло новое убийство. Жертвой стала девушка, известная своими издевательствами над другими, а обстоятельства до жути повторяли дело пятилетней давности. Становится ясно: убийца все это время был рядом. Чтобы остановить его, Фэн Лукуй должна распутать клубок лжи прошлого, пока снег не скрыл правду навсегда.</t>
  </si>
  <si>
    <t>Сиротский приют у озера</t>
  </si>
  <si>
    <t>Миллер Д.</t>
  </si>
  <si>
    <t>Наперегонки со смертью</t>
  </si>
  <si>
    <t>978-5-17-172963-9</t>
  </si>
  <si>
    <t>Панферова Ольга Юрьевна</t>
  </si>
  <si>
    <t>НаперегонкиСоСмертью</t>
  </si>
  <si>
    <t>THE ORPHANAGE BY THE LAKE</t>
  </si>
  <si>
    <t>ASE000000000888216</t>
  </si>
  <si>
    <t>http://cdn.eksmo.ru/v2/ASE000000000888216/COVER/cover1.jpg</t>
  </si>
  <si>
    <t>НаперегонкиСоСмертью Миллер Сиротский приют у озера</t>
  </si>
  <si>
    <t>– Напряженный саспенс о том, что лишь кажется побегом из детского приюта. 
– Первая книга новой серии современного динамичного триллера «Наперегонки со смертью».
– Роман стал бестселлером на Amazon и отмечен как выбор редакции. Рейтинг — 4,2 из 5 по итогам 24 949 оценок.
– Дэниел Г. Миллер — автор хитов USA Today «Приют у озера» и «Древо познания». В перерывах между книгами он наслаждается закатами с коктейлем в руках, болеет за НБА и с удовольствием фальшиво напевает своему маленькому сыну. Живёт в Делрей-Бич, Флорида, и всегда рад общению с читателями.</t>
  </si>
  <si>
    <t>Хейзел хочет начать новую жизнь. Ей тридцать лет, она не замужем, а ее частный сыскное агентство находится на грани краха. 
Удача отвернулась от нее, когда Мэдлин Хемсли, загадочная светская львица, делает Хейзел предложение, от которого невозможно отказаться. Из детского дома — «Сиротского приюта у озера», как называют его местные жители, — пропала девочка-сирота, и Мэдлин хочет, чтобы Хейзел нашла ее.
 На первый взгляд, это обычное дело о побеге, но по мере того как Хейзел погружается в расследование, она обнаруживает признаки чего-то большего: необъяснимые пятна крови, загадочные символы, зловещие фигуры, следящие за каждым ее шагом. Чем больше она копает, тем больше понимает, что «Сиротский приют у озера» хранит ужасающие тайны, и что еще хуже... …Мэдлин тоже скрывает скелеты в шкафу.</t>
  </si>
  <si>
    <t>Калейдоскоп букв. Набор развивающих карточек для занятий с детьми от 6 лет</t>
  </si>
  <si>
    <t>Мазина В.Д.</t>
  </si>
  <si>
    <t>НейроМастер. Практики развития</t>
  </si>
  <si>
    <t>Игры</t>
  </si>
  <si>
    <t>978-5-17-179240-4</t>
  </si>
  <si>
    <t>95х140</t>
  </si>
  <si>
    <t>НейроМастерПрактРавит</t>
  </si>
  <si>
    <t>ASE000000000890295</t>
  </si>
  <si>
    <t>http://cdn.eksmo.ru/v2/ASE000000000890295/COVER/cover1.jpg</t>
  </si>
  <si>
    <t>НейроМастерПрактРавит Калейдоскоп букв. Набор развивающих карточек для занятий с детьми от 6 лет</t>
  </si>
  <si>
    <t>Вероника Мазина — детский нейропсихолог, логопед, автор развивающих и обучающих игр, разработчик уникальной разлиновки для формирования красивого почерка.
«Калейдоскоп букв» – набор ярких карточек, развивающих основные навыки у детей для профилактики дислексии и дисграфии. Процесс легко увлекает даже тех детей, которым сложно усидеть на месте, и ребят со слабой мотивацией к обучению</t>
  </si>
  <si>
    <t>Органические удобрения для огорода. Навоз, компост, сапропель и другая органика</t>
  </si>
  <si>
    <t>Дьяконов Д.И.</t>
  </si>
  <si>
    <t>978-5-17-181685-8</t>
  </si>
  <si>
    <t>Ратникова Арина Викторовна</t>
  </si>
  <si>
    <t>ASE000000000895026</t>
  </si>
  <si>
    <t>http://cdn.eksmo.ru/v2/ASE000000000895026/COVER/cover1.jpg</t>
  </si>
  <si>
    <t>ОгородСвоимиРуками Дьяконов Органические удобрения для огорода. Навоз, компост, сапропель и другая органика</t>
  </si>
  <si>
    <t>Хотите вырастить богатый урожай без химии и вреда для здоровья? Дмитрий Дьяконов, профессиональный агроном с многолетним опытом, раскроет секреты эффективного использования органических удобрений — от навоза и компоста до сапропеля и костной муки.
В этой книге вы найдете не просто перечень «народных» средств, а продуманную систему натурального земледелия: как выбирать, готовить и вносить органику, учитывая особенности почвы, культуры и сезона. Автор подробно объясняет, почему одни удобрения работают лучше других, как избежать типичных ошибок и добиться плодородия без синтетики.
Пусть ваш огород станет не только щедрым, но и по-настоящему живым — где каждая горсть перегноя приносит пользу растениям, почве и вам самим!</t>
  </si>
  <si>
    <t>Моя до полуночи</t>
  </si>
  <si>
    <t>Клейпас Л.</t>
  </si>
  <si>
    <t>Очарование(мини)</t>
  </si>
  <si>
    <t>978-5-17-180155-7</t>
  </si>
  <si>
    <t>Очар(м)</t>
  </si>
  <si>
    <t>ASE000000000893935</t>
  </si>
  <si>
    <t>http://cdn.eksmo.ru/v2/ASE000000000893935/COVER/cover1.jpg</t>
  </si>
  <si>
    <t>Очар(м).Клейпас Моя до полуночи</t>
  </si>
  <si>
    <t>Кэм Роан красив, богат, загадочен. Он владеет клубом с дурной репутацией и, по слухам, связан с лондонским преступным миром. Иначе говоря, он не джентльмен и дамы должны бежать от него как от чумы. Однако у Амелии Хатауэй есть свои, и весьма веские, причины искать знакомства с этим опасным человеком. Ведь Кэм единственный, кто может избавить ее беспутного брата от громкого скандала. В отчаянии Амелия предлагает Роану себя – в обмен на спасение брата. Однако Кэм, с первого взгляда пылко влюбившийся в Амелию, стремится обладать не только телом гордой красавицы, но и ее сердцем.</t>
  </si>
  <si>
    <t>Трампизм в Америке: полдень консерватора</t>
  </si>
  <si>
    <t>Асатрян Г.Э.</t>
  </si>
  <si>
    <t>Популярная политика</t>
  </si>
  <si>
    <t>ОБЩЕСТВЕННО-ПОЛИТИЧЕСКАЯ ПУБЛИЦИСТИКА</t>
  </si>
  <si>
    <t>978-5-17-177019-8</t>
  </si>
  <si>
    <t>Горбачёва Анна Владимировна</t>
  </si>
  <si>
    <t>ПопулярнаяПолитика</t>
  </si>
  <si>
    <t>ASE000000000891324</t>
  </si>
  <si>
    <t>http://cdn.eksmo.ru/v2/ASE000000000891324/COVER/cover1.jpg</t>
  </si>
  <si>
    <t>ПопулярнаяПолитика Асатрян Трампизм в Америке: полдень консерватора</t>
  </si>
  <si>
    <t>Работа Георгия Асатряна продолжает серию книг «Популярная политика», в которых освещаются актуальные геополитические вопросы в России и мире. 
Автор исследует политику действующего президента США Дональда Трампа с помощью глубокого исторического анализа американского консерватизма. 
В данном издании приведено полноценное описание этой темы начиная от пилигримов-пуритан и заканчивая современными элитами. 
Из этой книги читатель сможет узнать, каким образом сформировалась идеология трампизма, ассоциирующаяся с реднеками и противостоящая либерализму. 
Таким образом, Георгий Асатрян, основываясь на своем многолетнем академическом опыте, в том числе работе в США, разрушает стереотипы об этой стране и непредвзято описывает состояние росийско-американских отношений.</t>
  </si>
  <si>
    <t>Книга о пути жизни с комментариями и иллюстрациями</t>
  </si>
  <si>
    <t>Лао-цзы</t>
  </si>
  <si>
    <t>Популярная философия с иллюстрациями</t>
  </si>
  <si>
    <t>978-5-17-126842-8</t>
  </si>
  <si>
    <t>ПопФилософияИллюстр</t>
  </si>
  <si>
    <t>ASE000000000852335</t>
  </si>
  <si>
    <t>http://cdn.eksmo.ru/v2/ASE000000000852335/COVER/cover1.jpg</t>
  </si>
  <si>
    <t>ПопФилософияИллюстр Лао-цзы Книга о пути жизни с комментариями и иллюстрациями</t>
  </si>
  <si>
    <t>- Лао-цзы — древнекитайский философ VI-V веков до н. э., автор классического даосского философского трактата «Дао-Дэ Цзин»
- Текст представлен с комментариями и объяснениями от Владимира Малявина, которые наиболее полно раскрывают сущность даосизма
- Издание богато проиллюстрировано: внутри красочный форзац, гравюры и цветные полотна</t>
  </si>
  <si>
    <t>«Книга о пути жизни» Лао-цзы, называемая по-китайски «Дао-Дэ цзин», занимает после Библии второе место в мире по числу иностранных переводов. Происхождение этой книги и личность ее автора окутаны множеством легенд, о которых известный переводчик Владимир Малявин подробно рассказывает в своем предисловии. Само слово «дао» означает путь, и притом одновременно путь мироздания, жизни и человеческого совершенствования. А «дэ» – это внутренняя полнота жизни, незримо, но прочно связывающая все живое. Главный секрет Лао-цзы кажется парадоксальным: чтобы стать собой, нужно устранить свое частное «я»; чтобы иметь власть, нужно не желать ее, и т.д. А секрет чтения Лао-цзы в том, чтобы постичь ту внутреннюю глубину смысла, которую внушает мудрость, открывая в каждом суждении иной и противоположный смысл.
Чтение «Книги о пути жизни» будет бесплодным, если оно не обнаруживает ненужность отвлеченных идей, не приводит к перевороту в самом способе восприятия мира.</t>
  </si>
  <si>
    <t>Музыкальный приворот</t>
  </si>
  <si>
    <t>978-5-17-170147-5</t>
  </si>
  <si>
    <t>ASE000000000885995</t>
  </si>
  <si>
    <t>http://cdn.eksmo.ru/v2/ASE000000000885995/COVER/cover1.jpg</t>
  </si>
  <si>
    <t>РомантичМиры Джейн Музыкальный приворот</t>
  </si>
  <si>
    <t>БЭД БОЙ ИЛИ ХОРОШИЙ МАЛЬЧИК?..
НАСТОЙЧИВОСТЬ ИЛИ ИСКРЕННОСТЬ?
ВЫБРАТЬ МОЖНО ЛИШЬ ОДНОГО…
Вы верите в магию? Вот и я не верю. Я со скепсисом отнеслась к желанию подруги приворожить фронтмена популярной рок-группы. И если бы я знала, чем закончится эта нелепая затея, сразу уехала из страны, сменив имя и гражданство!
Потому что парень «приворожился», да только не к подруге, а к бедной-несчастной мне. Сомнительная радость иметь в поклонниках надменного блондина с зашкаливающим самомнением! А мне ведь нравится совершенно другой парень… Тихий, незаметный одногруппник с добрым сердцем и нежным взглядом.
Кто же победит в соревновании за любовь: звездный бед бой или милый тихоня? И смогу ли выиграть я, сделав свой выбор?</t>
  </si>
  <si>
    <t>О поверьях, суевериях и предрассудках русского народа. С комментариями</t>
  </si>
  <si>
    <t>Даль В.И.</t>
  </si>
  <si>
    <t>Россия. Культурный контекст</t>
  </si>
  <si>
    <t>978-5-17-173608-8</t>
  </si>
  <si>
    <t>РоссияКультурныйКонтекст</t>
  </si>
  <si>
    <t>ASE000000000888591</t>
  </si>
  <si>
    <t>http://cdn.eksmo.ru/v2/ASE000000000888591/COVER/cover1.jpg</t>
  </si>
  <si>
    <t>РоссияКультурныйКонтекст Даль О поверьях, суевериях и предрассудках русского народа. С комментариями</t>
  </si>
  <si>
    <t>Владимир Иванович Даль — русский писатель, этнограф, лексикограф и фольклорист, выдающийся исследователь русской народной культуры, автор знаменитого "Толкового словаря живого великорусского языка" и "Пословиц русского народа". Он изучал предания, поверья, уклад жизни простого народа, собирал слова, пословицы и поговорки. Даль не просто фиксировал народные представления о природе, болезнях, колдовстве и загробном мире, но и анализировал их, сочетая научный подход с живым, образным языком.
В книгу включены уникальные фольклорно-этнографические очерки, сказки, предания и пословицы из знаменитого собрания Даля, иллюстрирующие народную мудрость. Издание сопровождается статьёй известного фольклориста А. Ф. Некрыловой о жизни и творчестве В. И. Даля, а также комментариями, кратким описанием упомянутых в текстах произведений церковных и народных праздников, и исчерпывающим словарём.
Материалы, собранные Далем со всей тщательностью и с установкой на достоверность, безусловно, представляют огромную ценность. Зачастую они являются единственным первоисточником по целым разделам народной жизни, где переплетались христианские верования и древние языческие представления, а жизнь человека от рождения до смерти была окружена тайнами, приметами и обрядами.
 Издание сопровождается редкими иллюстрациями и фотографиями начала XX века.</t>
  </si>
  <si>
    <t>Тайна родной крови</t>
  </si>
  <si>
    <t>Болдова М.В.</t>
  </si>
  <si>
    <t>Семейный детектив</t>
  </si>
  <si>
    <t>978-5-17-170374-5</t>
  </si>
  <si>
    <t>СемейныйДетектив</t>
  </si>
  <si>
    <t>ASE000000000886326</t>
  </si>
  <si>
    <t>http://cdn.eksmo.ru/v2/ASE000000000886326/COVER/cover1.jpg</t>
  </si>
  <si>
    <t>СемейныйДетектив Болдова! Тайна родной крови</t>
  </si>
  <si>
    <t>– Семейный детектив от звезды жанра. Для всех, кто любит мелодрамы с остросюжетным элементом.
– Фамильные тайны, семейные интриги, скелеты в шкафу и, конечно, настоящая чистая любовь — главные составляющие романов Марины Болдовой.
– Переиздание в покете — удобно носить с собой.
– Авторская серия «Семейный детектив». Не пропустите другие романы: «И про любовь тоже», «Серебряный капкан для черного ангела» и «Кукла старого Адама».</t>
  </si>
  <si>
    <t>Убийство Анки Хмелевской в польском Кракове и похищение Кати Шторм в России происходят практически одновременно. Что связывает этих двух молодых женщин? Почему так странно ведет себя похититель девушки, не предъявляя никаких требований ее родным? Если бы брат и сестра Кати не оказались на месте гибели Анки по чистой случайности, эти вопросы могли бы остаться без ответа. И никто бы не узнал, где находятся ценности, украденные полвека назад у московского коллекционера...</t>
  </si>
  <si>
    <t>Домашние удобрения для сада и огорода. Просто, экологично и без химии</t>
  </si>
  <si>
    <t>978-5-17-181680-3</t>
  </si>
  <si>
    <t>ASE000000000895024</t>
  </si>
  <si>
    <t>http://cdn.eksmo.ru/v2/ASE000000000895024/COVER/cover1.jpg</t>
  </si>
  <si>
    <t>СоветыОпытногоДачника Дьяконов Домашние удобрения для сада и огорода. Просто, экологично и без химии</t>
  </si>
  <si>
    <t>Руны. Артефакты силы древних богов Скандинавии, воплощенные в магических образах</t>
  </si>
  <si>
    <t>Селена</t>
  </si>
  <si>
    <t>978-5-17-179187-2</t>
  </si>
  <si>
    <t>L'Oracle de la sagesse runique</t>
  </si>
  <si>
    <t>ASE000000000892942</t>
  </si>
  <si>
    <t>http://cdn.eksmo.ru/v2/ASE000000000892942/COVER/cover1.jpg</t>
  </si>
  <si>
    <t>ТароПремиум(подар/коробка)Руны. Артефакты силы древних богов Скандинавии, воплощенные в магических образах</t>
  </si>
  <si>
    <t>Эта руническая колода распахнет перед вами дверь в глубины скрытых от глаз истин. Но это не просто инструмент предсказания — это доступ к великой Силе предков, пробужденной в ярких, наполненных магической энергией образах скандинавских рун и богов.
Вы узнаете, как можно применять эту Силу в повседневной жизни — для принятия решений, преодоления трудностей и понимания скрытых закономерностей своей судьбы. Любовь, карьера, предназначение, внутренние барьеры — все это раскрывается через вдохновенные образы и глубокие архетипы северных традиций и мифологии.
Совместно с практиками, медитациями и ритуалами этот оракул откроет перед вами мир магии, где каждое послание станет ключом к Высшему Знанию.
Пришло время! Позвольте рунам заговорить. Позвольте магии Севера пробудиться в вас!
Кому подойдет этот оракул
•   Тем, кто интересуется рунической магией и скандинавской мифологией.
•   Ищущим духовный путь через символы, ритуалы и связь с предками.
•   Тем, кто хочет принимать более осознанные решения и понимать скрытые причины событий.
•   Практикам, желающим углубить свой подход.
•   Всем, кто чувствует зов Севера и хочет ощутить его магию в своем сердце.
В комплекте 50 карт с образами рун и богов и подробное руководство с трактовками, а также посланиями и ритуалами.</t>
  </si>
  <si>
    <t>Черный клинок</t>
  </si>
  <si>
    <t>Дэйвон Айла</t>
  </si>
  <si>
    <t>Темное романтическое фэнтези. Бестселлеры Айлы Дэйвон</t>
  </si>
  <si>
    <t>978-5-17-171063-7</t>
  </si>
  <si>
    <t>ТемнРомФэнтези</t>
  </si>
  <si>
    <t>The Blackened Blade</t>
  </si>
  <si>
    <t>ASE000000000886834</t>
  </si>
  <si>
    <t>http://cdn.eksmo.ru/v2/ASE000000000886834/COVER/cover1.jpg</t>
  </si>
  <si>
    <t>ТемнРомФэнтези Дэйвон Черный клинок (цветной обрез)</t>
  </si>
  <si>
    <t>– Темное романтическое фэнтези для поклонников книг Сары Дж.Маас, Дженнифер Арментроут, Керри Манискалко и Ребекки Яррос. Первая часть трилогии.
– Мировой бестселлер и абсолютный хит жанра – более 1 000 восторженных оценок на Amazon.
– История о предательстве, мести и любви в сеттинге темной академии с оборотнями, ведьмами, фэйри и другими сверхъестественными существами.
– Внутри популярные тропы: «обратный гарем», «перемещение во времени», «от ненависти до любви», «преподаватель и студентка» и «сильная героиня».
– Бонус во всем первом тираже: горячая открытка с изображением всех главных героев истории в подарок! 
– Роскошное оформление: качественный европокет с клапанами, печать по обрезу, иллюстрированные форзацы и стильная верстка.</t>
  </si>
  <si>
    <t>Перед нами история Мики Бэйн, молодой представительницы древнего магического клана, не имеющей магической силы. При трагических обстоятельствах Мика на шесть лет попадает в тюрьму для магических существ и умирает в камере, но… воскресает, вернувшись на десять лет назад. Ей снова семнадцать, она снова второкурсница элитной академии Венсридж. Только память у Мики сохранилась. Она помнит все – и тюрьму, и тех, кто ее туда упек. Она больше не глупенькая, невинная девушка, лишенная магической силы. Она будет тренироваться, станет сильной и выносливой и отомстит всем – и сокурсникам, и преподавателям, и родственникам. Вот только любовь оказывается привлекательнее мести, тем более к новой сильной Мике неравнодушны сразу пятеро…</t>
  </si>
  <si>
    <t>Введение в общую психологию</t>
  </si>
  <si>
    <t>Гиппенрейтер Ю.Б.</t>
  </si>
  <si>
    <t>Умный самоучитель психологии</t>
  </si>
  <si>
    <t>978-5-17-151016-9</t>
  </si>
  <si>
    <t>УмнСамоучительПсихологии</t>
  </si>
  <si>
    <t>ASE000000000867357</t>
  </si>
  <si>
    <t>http://cdn.eksmo.ru/v2/ASE000000000867357/COVER/cover1.jpg</t>
  </si>
  <si>
    <t>УмнСамоучительПсихологии Гиппенрейтер Введение в общую психологию</t>
  </si>
  <si>
    <t>Выбор тем лекций, вошедших в книгу «Введение в общую психологию», определился рядом соображений – их теоретической значимостью, особенной разработанностью их в рамках советской психологии, традициями преподавания на факультете психологии МГУ. Некоторые темы, особенно те из них, которые до сих пор недостаточно освещены в учебной литературе, нашли в лекциях более обстоятельную проработку (например, «Проблема самонаблюдения», «Неосознаваемые процессы» и др.). 
Первый раздел представляет собой попытку подвести к некоторым основным проблемам психологии через историю развития взглядов на предмет психологии. Во втором разделе рассматривает ряд фундаментальных проблем психологической науки с позиций диалектико-материалистического представления о психике. Третий раздел рассказывает о социальных аспектах психики человека.</t>
  </si>
  <si>
    <t>В учебном пособии раскрываются основные понятия психологической науки, освещаются ее важнейшие проблемы и методы. Книга, созданная на основе курса лекций, читавшегося автором в течение многих лет на факультете психологии МГУ для студентов 1-го курса, сохраняет непринужденность общения с аудиторией, содержит большое количество примеров из экспериментальных исследований, художественной литературы, жизненных ситуаций. В ней удачно сочетаются высокий научный уровень и популярность изложения фундаментальных вопросов общей психологии.
Для студентов, начинающих изучать психологию; представляет интерес для широкого круга читателей.</t>
  </si>
  <si>
    <t>Перечная мята</t>
  </si>
  <si>
    <t>Пэк О.</t>
  </si>
  <si>
    <t>Хиты Азии. Их история</t>
  </si>
  <si>
    <t>978-5-17-181112-9</t>
  </si>
  <si>
    <t>ХитыАзииИхИстория</t>
  </si>
  <si>
    <t>Peppermint / 페퍼민트</t>
  </si>
  <si>
    <t>ASE000000000883917</t>
  </si>
  <si>
    <t>http://cdn.eksmo.ru/v2/ASE000000000883917/COVER/cover1.jpg</t>
  </si>
  <si>
    <t>ХитыАзииИхИстория Перечная мята</t>
  </si>
  <si>
    <t>Аромат перечной мяты — это память о безмятежном детстве и теплом лете. Теперь же он смешался с привкусом горечи и нотками усталости, став символом сумбурного настоящего. Жизнь юной Сиан, как и мир вокруг, навсегда разделены на «до» и «после» страшной болезнью, унесшей миллионы жизней. Шесть лет назад у нее было все: счастливая семья, планы на будущее и друзья. Теперь ей приходится день и ночь заботиться о неизлечимо больной матери, экономить на себе и поддерживать отца.
Сможет ли Сиан разобраться в тайнах прошлого и растопить снежный ком эмоций, терзавших ее все это время? Ведь признаться самому себе, что быть взрослым и нести ответственность за других, — порой самое трудное испытание.</t>
  </si>
  <si>
    <t>Кот по кличке Тринадцатый</t>
  </si>
  <si>
    <t>Мальорки С.</t>
  </si>
  <si>
    <t>Школа тайных сил</t>
  </si>
  <si>
    <t>978-5-17-160325-0</t>
  </si>
  <si>
    <t>ШколаТайныхСил</t>
  </si>
  <si>
    <t>Colegio de poderes secretos 3 - El viajero del tiempo</t>
  </si>
  <si>
    <t>ASE000000000876896</t>
  </si>
  <si>
    <t>http://cdn.eksmo.ru/v2/ASE000000000876896/COVER/cover1.jpg</t>
  </si>
  <si>
    <t>ШколаТайныхСил Мальорки Кот по кличке Тринадцатый</t>
  </si>
  <si>
    <t xml:space="preserve">   В свой самый обычный день рождения Аксель внезапно получает два очень неожиданных подарка: страшно ворчливого кота и приглашение на обучение в новой школе. И кот, и школа – не простые, а волшебные! Вся жизнь Акселя переворачивается с ног на голову. Ему предстоит выяснить, какой способностью он обладает, а заодно отправиться на поиски пропавшего кролика нового одноклассника. И поможет ему в этом его странный питомец – кот по кличке Тринадцатый!
  Вперёд, навстречу самым головокружительным приключениям! И добро пожаловать на первый курс! </t>
  </si>
  <si>
    <t>Тайна герцога</t>
  </si>
  <si>
    <t>Джеффрис С.</t>
  </si>
  <si>
    <t>Шарм</t>
  </si>
  <si>
    <t>978-5-17-167754-1</t>
  </si>
  <si>
    <t>ШР.</t>
  </si>
  <si>
    <t>UNDERCOVER DUKE</t>
  </si>
  <si>
    <t>ASE000000000884235</t>
  </si>
  <si>
    <t>http://cdn.eksmo.ru/v2/ASE000000000884235/COVER/cover1.jpg</t>
  </si>
  <si>
    <t>ШР.Джеффрис Тайна герцога</t>
  </si>
  <si>
    <t>Мать Ванессы Прайд одержима идеей выдать замуж дочь за богатого и знатного джентльмена. Ванесса и сама не против исполнить это желание — но согласна выйти лишь за Шеридана Вулфа, герцога Армитиджа, давно завладевшего ее сердцем. И ей не страшно, что герцог небогат и ее мать терпеть его не может. А вот то, что Шеридан не воспринимает Ванессу всерьез, — действительно проблема. Как же ей добиться его любви? Как дать понять, что она не капризная, помешанная на моде девчонка, а умная взрослая женщина, достойная быть его женой?</t>
  </si>
  <si>
    <t>Ночные этюды</t>
  </si>
  <si>
    <t>978-5-17-172959-2</t>
  </si>
  <si>
    <t>Nubknacker und Mausekonig. Prinzessin Brambilla. Sandmannchen. Klein Zaches, genannt Zinnober</t>
  </si>
  <si>
    <t>ASE000000000888212</t>
  </si>
  <si>
    <t>http://cdn.eksmo.ru/v2/ASE000000000888212/COVER/cover1.jpg</t>
  </si>
  <si>
    <t>ЭксклюзивКлассика Гофман Ночные этюды</t>
  </si>
  <si>
    <t>– Главным героем сборника «Ночные этюды» становится сама ночь, с ее таинственными улицами, пустыми домами, древними замками и монастырскими стенами, за которыми скрываются истории о преступлениях, странных совпадениях и вмешательстве потусторонних сил. 
– Восемь новелл объединены темой «ночной стороны» жизни: от кошмара студента Натанаэля в «Песочном человеке» до родовых проклятий в «Майорате» и странного магнетизма особняка в «Пустом доме» – каждый сюжет показывает, как тонка граница между разумом и безумием, реальностью и видением. 
– Истории Гофмана часто построены как загадка, где в первой части накапливаются необъяснимые события, а во второй дается попытка рационального или мистического объяснения. 
– Издание в серии «Эксклюзивная классика» — удобный формат для домашней библиотеки: лаконичное оформление, единый стиль серии и законченный цикл готических историй в одном томе.</t>
  </si>
  <si>
    <t>В свой знаменитый сборник «Ночные этюды», о котором Гейне сказал: «Дьяволу не написать ничего более дьявольского», Гофман включил восемь мистических рассказов, которые погрузят читателя в зловещий и опасный мир. 
Где сказочный Песочный человек, которым мать пугала не желающего засыпать малыша Натанаэля, вдруг заявляется к нему домой… 
Черный злодей изготавливает чудодейственные эликсиры из крови и сердец убиенных младенцев… 
В особняке на главной улице города вместо прекрасной девушки живет полоумная старуха, которая привораживает к себе героя при помощи чар магнетизма… 
А в старинном родовом замке разыгрывается таинственная история с привидением и злодейским убийством…
Рассказы Гофмана – это арена, на которой борются свет и тьма, разум и безумие, реальность и фантазии.</t>
  </si>
  <si>
    <t>Портрет дамы с жемчугами</t>
  </si>
  <si>
    <t>Кан Кикути</t>
  </si>
  <si>
    <t>978-5-17-180015-4</t>
  </si>
  <si>
    <t>真珠夫人</t>
  </si>
  <si>
    <t>ASE000000000893809</t>
  </si>
  <si>
    <t>http://cdn.eksmo.ru/v2/ASE000000000893809/COVER/cover1.jpg</t>
  </si>
  <si>
    <t>ЭксклюзивКлассика Кан Портрет дамы с жемчугами</t>
  </si>
  <si>
    <t>– «Портрет дамы с жемчугами» сочетает интригу и психологическую драму: случайная трагедия на дороге становится входом в закрытый мир богатой дамы, вокруг которой — слухи, деньги и опасные тайны.
– Роман показывает женщину, которая отказывается быть тихим приложением к мужскому успеху: она использует ум, обаяние и силу характера, чтобы занять в обществе свое место и играть по собственным правилам.
– Для читателя это не просто история с загадкой, а рассказ о том, как давление приличий, ожиданий и семейных обязательств ломает людей, и чем приходится платить, если решаешь выйти из привычной роли.
– Книга подойдет тем, кому интересны сильные, неоднозначные героини, истории о браке, деньгах и свободе выбора на фоне живой, меняющейся Японии эпохи Тайсё.</t>
  </si>
  <si>
    <t>Попав в автомобильную аварию, Синьитиро становится свидетелем гибели случайного попутчика, студента Аоки Дзюна. Перед смертью юноша просит сжечь тетрадь своих воспоминаний, а главное – вернуть часы. Но кому именно? Имеют ли часы отношение к той, чье имя студент успевает произнести?
Однако разыскав предполагаемую хозяйку часов, оказавшуюся светской львицей, Синьитиро понимает, что у этой женщины слишком много тайн…</t>
  </si>
  <si>
    <t>Коварный гость и другие мистические истории</t>
  </si>
  <si>
    <t>978-5-17-173761-0</t>
  </si>
  <si>
    <t>The Evil Guest</t>
  </si>
  <si>
    <t>ASE000000000888759</t>
  </si>
  <si>
    <t>http://cdn.eksmo.ru/v2/ASE000000000888759/COVER/cover1.jpg</t>
  </si>
  <si>
    <t>ЭксклюзивКлассика Ле Фаню Коварный гость и другие мистические истории</t>
  </si>
  <si>
    <t>– Сборник «Коварный гость и другие мистические истории» предлагает классическую викторианскую готику: старое поместье, семейная напряженность, неясные угрозы и то самое нарастающее чувство тревоги, ради которого читают мистическую прозу XIX века.
– В истории «Коварный гость» Ле Фаню строит сюжет вокруг богатого родственника, который приезжает «спасти» обедневшую семью, но его приезд только усиливает скрытые конфликты и запускает цепочку тайн, подозрений и трагедий. Здесь страшно не только потустороннее, но и очень земные вещи – зависть, жадность, желание контролировать чужую жизнь.
– Автор работает как мастер психологического хоррора: он не спешит показывать чудо или привидение, а долго выстраивает атмосферу, держится на полунамёках и недосказанности, заставляет читателя сомневаться – это вмешательство потустороннего или последствия человеческих поступков.
– «Коварный гость и другие мистические истории» будет интересна всем, кто любит готические романы, английскую и ирландскую мистику и хочет познакомиться с автором, который во многом подготовил почву и для «Дракулы», и для поздней традиции призрачных рассказов.</t>
  </si>
  <si>
    <t>На страницах этого сборника читатели столкнутся с леденящими душу историями, которые погрузят их в мир потустороннего и необъяснимого. 
Темные тучи сгустились над древним поместьем «Грей-Форест»: семейство Марстон находится на грани разорения, а отношения между родственниками далеки от идеальных. Мрачное и безрадостное уединение обитателей замка нарушает визит богатого кузена Уинстена Беркли, привыкшего к роскошной жизни. Никто и представить не мог, какую цепочку трагических событий запустит визит незваного гостя…</t>
  </si>
  <si>
    <t>Белый Доминиканец</t>
  </si>
  <si>
    <t>Майринк Г.</t>
  </si>
  <si>
    <t>978-5-17-179157-5</t>
  </si>
  <si>
    <t>Der weiße Dominikaner</t>
  </si>
  <si>
    <t>ASE000000000893171</t>
  </si>
  <si>
    <t>http://cdn.eksmo.ru/v2/ASE000000000893171/COVER/cover1.jpg</t>
  </si>
  <si>
    <t>ЭксклюзивКлассика Майринк Белый Доминиканец</t>
  </si>
  <si>
    <t>— От автора знаменитых романов «Ангел западного окна» и «Голем».
— Густав Майринк — выдающийся австрийский писатель-мистик, один из наиболее ярких представителей пражской литературной школы. Вместе с Францем Кафкой и Лео Перуцем Майринка называли одним из трех «безумных гениев Праги».
— Роль Майринка в немецкоязычной литературе часто сравнивают со значением Эдгара Аллана По в американской.
— Издание в серии «Эксклюзивная классика» — в удобном карманном формате и узнаваемом оформлении.</t>
  </si>
  <si>
    <t>«Белый доминиканец» (1927) — поздний роман Майринка, в котором в полной мере отразился интерес автора к мистицизму и религиям, а главной темой исследования стал процесс духовного становления человека и бесконечного перерождения души.
В центе сюжета — история Христофора, сироты-подростка, усыновленного неким бароном Йохером, который помогает юноше растолковывать его странные сны, погружаясь в сложный лабиринт магических учений. Помогут ли эти учения Христофору понять его происхождение, определить предназначение, завещанное двенадцатью поколениями предков, и найти любовь?..</t>
  </si>
  <si>
    <t>Корабль-призрак</t>
  </si>
  <si>
    <t>Марриет Ф.</t>
  </si>
  <si>
    <t>978-5-17-176114-1</t>
  </si>
  <si>
    <t>The ghost ship</t>
  </si>
  <si>
    <t>ASE000000000890639</t>
  </si>
  <si>
    <t>http://cdn.eksmo.ru/v2/ASE000000000890639/COVER/cover1.jpg</t>
  </si>
  <si>
    <t>ЭксклюзивКлассика Марриет Корабль-призрак</t>
  </si>
  <si>
    <t>– Книга будет интересна тем, кто любит классические истории о море, старых легендах, призрачных кораблях и героях, готовых идти до конца ради спасения близкого человека. 
– Морская стихия здесь становится отдельным действующим лицом: штормы, туманы, ночные вахты и приметы моряков создают пугающую, тревожную атмосферу. 
– Легенда о Летучем голландце у Марриета превращается в историю о наследственном проклятии, которое определяет судьбу не только капитана-призрака, но и его сына. 
– Роман написан ясным, прямым языком, характерным для классики морских приключений, но при этом сохраняет готический холод и постоянное ощущение опасности.</t>
  </si>
  <si>
    <t>Корабль-призрак – роман, в основе которого - легенда о «Летучем голландце», корабле-призраке, вечно скитающемся по морям и океанам, наводя ужас на мореплавателей. Молодой человек Филип Вандердекен должен снять проклятие со своего отца-капитана, наказанного за богохульство и убийство одного из членов экипажа…</t>
  </si>
  <si>
    <t>Демократия в Америке</t>
  </si>
  <si>
    <t>де Токвиль А.</t>
  </si>
  <si>
    <t>ПОЛИТОЛОГИЯ. ПОЛИТИЧЕСКИЕ НАУКИ</t>
  </si>
  <si>
    <t>978-5-17-173100-7</t>
  </si>
  <si>
    <t>De la démocratie en Amérique</t>
  </si>
  <si>
    <t>ASE000000000888348</t>
  </si>
  <si>
    <t>http://cdn.eksmo.ru/v2/ASE000000000888348/COVER/cover1.jpg</t>
  </si>
  <si>
    <t>ЭксклюзивКлассика Токвиль Демократия в Америке</t>
  </si>
  <si>
    <t>– Книга «Демократия в Америке» — не сухой учебник, а живое исследование: де Токвиль опирается на путешествие по стране, беседы с политиками, судьями, простыми гражданами и шаг за шагом собирает картину того, как работает демократия.
– Читатель увидит, как устроены местные собрания, выборные должности, суды присяжных, политические партии, пресса и гражданские ассоциации — от городских советов до религиозных общин и благотворительных союзов.
– Книга интересна тем, кто хочет понять, как работает демократия «снизу»: от местных собраний до влияния религии, общественного мнения и прессы на политику.
– Издание в серии «Эксклюзивная классика» — удобный карманный формат и единое оформление для домашней библиотеки.</t>
  </si>
  <si>
    <t>Алексис Шарль Анри Клерель, граф де Токвиль (1805—1859) — французский политический деятель, писатель, философ, социолог. Один из родоначальников социологии и политических наук во Франции.
«Демократия в Америке» - историко-политический трактат А. де Токвиля, написанный им по следам поездки в США и Канаду в 1831 году. Считается классическим изложением идеологии либеральной демократии и первым глубоким анализом американской политический жизни.</t>
  </si>
  <si>
    <t>Риторика. Поэтика</t>
  </si>
  <si>
    <t>978-5-17-181893-7</t>
  </si>
  <si>
    <t>Ῥητορικὴ τέχνη</t>
  </si>
  <si>
    <t>ASE000000000895247</t>
  </si>
  <si>
    <t>http://cdn.eksmo.ru/v2/ASE000000000895247/COVER/cover1.jpg</t>
  </si>
  <si>
    <t>ЭксклюзивКлассика(тв/ляссе)Аристотель Риторика. Поэтика</t>
  </si>
  <si>
    <t>Аристотель (384-322 гг. до н.э.) - древнегреческий философ,  ученик Платона, воспитатель Александра Македонского, основатель Лицея. Был первым мыслителем, создавшим всестороннюю систему философии, охватившую все сферы человеческого развития.
В своих произведениях Аристотель обобщает опыт классической эпохи древнегреческой культуры и добивается невиданной прежде дисциплины научного мышления. 
В трактате «Риторика» он вывел общие законы красноречия, создал теоретическое учение о принципах достижения прекрасного в античной прозе.
А в трактате «Поэтика», посвященном теории драмы,  Аристотелем даны общая характеристика поэзии  и четкое определение комедии и трагедии.</t>
  </si>
  <si>
    <t>Искусство спора. Как читать книги</t>
  </si>
  <si>
    <t>Поварнин С.И.</t>
  </si>
  <si>
    <t>978-5-17-181892-0</t>
  </si>
  <si>
    <t>ASE000000000895246</t>
  </si>
  <si>
    <t>http://cdn.eksmo.ru/v2/ASE000000000895246/COVER/cover1.jpg</t>
  </si>
  <si>
    <t>ЭксклюзивКлассика(тв/ляссе)Поварнин Искусство спора. Как читать книги</t>
  </si>
  <si>
    <t>Сергей Иннокентьевич Поварнин (1870—1952) – философ, профессор Ленинградского государственного университета,  крупный специалист в области логики и риторики.
Эти книги гремели в 20—30-х годах ХХ века, стояли рядом с «Занимательной физикой» и «Занимательной математикой» Я.Перельмана, а потом были незаслуженно забыты. Но  сейчас они снова оказались востребованными.
Читать книги – что может быть проще? Мы обучены чтению с начальной школы, но как мы читаем? Да «как читается», а между тем вреда от такого чтения зачастую больше, чем пользы. Поэтому вдумчивому читателю просто необходимо  ознакомиться с приемами и навыками рационального чтения. 
Кроме того, предлагаемое в сборнике «Искусство спора», наряду с «Искусством побеждать в спорах» А. Шопенгауэра, научит читать «между строк» средства массовой информации и замечать их уловки, а также правильно излагать свои доводы в любых дискуссиях.</t>
  </si>
  <si>
    <t>История цивилизации</t>
  </si>
  <si>
    <t>Уэллс Г.</t>
  </si>
  <si>
    <t>978-5-17-181754-1</t>
  </si>
  <si>
    <t>A Short History of the World</t>
  </si>
  <si>
    <t>ASE000000000895102</t>
  </si>
  <si>
    <t>http://cdn.eksmo.ru/v2/ASE000000000895102/COVER/cover1.jpg</t>
  </si>
  <si>
    <t>ЭксклюзивКлассика(тв/ляссе)Уэллс История цивилизации</t>
  </si>
  <si>
    <t xml:space="preserve"> Эта книга создана, чтобы «освежить и, возможно, в чем-то изменить свои поблекшие и отрывочные представления о великом пути, пройденном человечеством». В ней охвачена вся история земной цивилизации, но сделано это легко и непринужденно, в доступной обычному читателю форме.
Известнейший писатель-фантаст демонстрирует нам непривычные грани своего таланта, не теряя при этом своей прозорливости и умения предвидеть будущее.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</si>
</sst>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164" formatCode="#,##0.000"/>
    <numFmt numFmtId="165" formatCode="#,##0.00[$р.-419]"/>
    <numFmt numFmtId="166" formatCode="dd/mm/yyyy;@"/>
    <numFmt numFmtId="167" formatCode="[$-F800]dddd\,\ mmmm\ dd\,\ yyyy"/>
    <numFmt numFmtId="168" formatCode="0.000"/>
    <numFmt numFmtId="169" formatCode="dd/mm/yy;@"/>
    <numFmt numFmtId="170" formatCode="dd\.mm\.yyyy;@"/>
  </numFmts>
  <fonts count="41" x14ac:knownFonts="1">
    <font>
      <sz val="10"/>
      <name val="Arial"/>
      <charset val="204"/>
    </font>
    <font>
      <sz val="8"/>
      <color indexed="9"/>
      <name val="Arial"/>
      <family val="2"/>
      <charset val="204"/>
    </font>
    <font>
      <b/>
      <sz val="10"/>
      <name val="Arial"/>
      <family val="2"/>
      <charset val="204"/>
    </font>
    <font>
      <sz val="10"/>
      <name val="Arial"/>
      <family val="2"/>
      <charset val="204"/>
    </font>
    <font>
      <b/>
      <sz val="12"/>
      <name val="Arial"/>
      <family val="2"/>
      <charset val="204"/>
    </font>
    <font>
      <u/>
      <sz val="10"/>
      <color indexed="12"/>
      <name val="MS Sans Serif"/>
      <family val="2"/>
      <charset val="204"/>
    </font>
    <font>
      <sz val="10"/>
      <color indexed="9"/>
      <name val="Arial"/>
      <family val="2"/>
      <charset val="204"/>
    </font>
    <font>
      <sz val="8"/>
      <name val="Arial"/>
      <family val="2"/>
      <charset val="204"/>
    </font>
    <font>
      <b/>
      <sz val="8"/>
      <color indexed="81"/>
      <name val="Tahoma"/>
      <family val="2"/>
      <charset val="204"/>
    </font>
    <font>
      <b/>
      <sz val="8"/>
      <name val="Arial"/>
      <family val="2"/>
      <charset val="204"/>
    </font>
    <font>
      <sz val="8"/>
      <name val="Arial"/>
      <family val="2"/>
      <charset val="204"/>
    </font>
    <font>
      <u/>
      <sz val="8"/>
      <color indexed="12"/>
      <name val="Arial"/>
      <family val="2"/>
      <charset val="204"/>
    </font>
    <font>
      <b/>
      <sz val="8"/>
      <color indexed="57"/>
      <name val="Arial"/>
      <family val="2"/>
      <charset val="204"/>
    </font>
    <font>
      <b/>
      <sz val="11"/>
      <name val="Arial"/>
      <family val="2"/>
      <charset val="204"/>
    </font>
    <font>
      <b/>
      <sz val="9"/>
      <name val="Arial"/>
      <family val="2"/>
      <charset val="204"/>
    </font>
    <font>
      <b/>
      <sz val="16"/>
      <color indexed="12"/>
      <name val="Arial"/>
      <family val="2"/>
      <charset val="204"/>
    </font>
    <font>
      <sz val="14"/>
      <color indexed="12"/>
      <name val="Arial"/>
      <family val="2"/>
      <charset val="204"/>
    </font>
    <font>
      <sz val="14"/>
      <color indexed="10"/>
      <name val="Arial"/>
      <family val="2"/>
      <charset val="204"/>
    </font>
    <font>
      <u/>
      <sz val="14"/>
      <color indexed="10"/>
      <name val="Arial"/>
      <family val="2"/>
      <charset val="204"/>
    </font>
    <font>
      <b/>
      <u/>
      <sz val="14"/>
      <color indexed="12"/>
      <name val="Arial"/>
      <family val="2"/>
      <charset val="204"/>
    </font>
    <font>
      <i/>
      <sz val="14"/>
      <color indexed="12"/>
      <name val="Arial"/>
      <family val="2"/>
      <charset val="204"/>
    </font>
    <font>
      <b/>
      <sz val="14"/>
      <color indexed="10"/>
      <name val="Arial"/>
      <family val="2"/>
      <charset val="204"/>
    </font>
    <font>
      <b/>
      <sz val="14"/>
      <name val="Arial"/>
      <family val="2"/>
      <charset val="204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sz val="12"/>
      <name val="Arial"/>
      <family val="2"/>
      <charset val="204"/>
    </font>
    <font>
      <i/>
      <sz val="11"/>
      <name val="Arial"/>
      <family val="2"/>
      <charset val="204"/>
    </font>
    <font>
      <b/>
      <sz val="16"/>
      <name val="Arial"/>
      <family val="2"/>
      <charset val="204"/>
    </font>
    <font>
      <b/>
      <sz val="14"/>
      <color indexed="12"/>
      <name val="Arial"/>
      <family val="2"/>
      <charset val="204"/>
    </font>
    <font>
      <u/>
      <sz val="10"/>
      <color indexed="12"/>
      <name val="Arial"/>
      <family val="2"/>
      <charset val="204"/>
    </font>
    <font>
      <b/>
      <sz val="10"/>
      <color indexed="10"/>
      <name val="Arial"/>
      <family val="2"/>
      <charset val="204"/>
    </font>
    <font>
      <sz val="10"/>
      <color indexed="10"/>
      <name val="Arial"/>
      <family val="2"/>
      <charset val="204"/>
    </font>
    <font>
      <b/>
      <sz val="7"/>
      <name val="Arial"/>
      <family val="2"/>
      <charset val="204"/>
    </font>
    <font>
      <sz val="11"/>
      <color rgb="FF006100"/>
      <name val="Calibri"/>
      <family val="2"/>
      <charset val="204"/>
      <scheme val="minor"/>
    </font>
    <font>
      <sz val="10"/>
      <color theme="0"/>
      <name val="Arial"/>
      <family val="2"/>
      <charset val="204"/>
    </font>
    <font>
      <sz val="10"/>
      <color rgb="FF0000FF"/>
      <name val="Arial"/>
      <family val="2"/>
      <charset val="204"/>
    </font>
    <font>
      <b/>
      <sz val="10"/>
      <color rgb="FFFF0000"/>
      <name val="Arial"/>
      <family val="2"/>
      <charset val="204"/>
    </font>
    <font>
      <b/>
      <sz val="10"/>
      <color theme="0"/>
      <name val="Arial"/>
      <family val="2"/>
      <charset val="204"/>
    </font>
    <font>
      <b/>
      <sz val="10"/>
      <color rgb="FF0000FF"/>
      <name val="Arial"/>
      <family val="2"/>
      <charset val="204"/>
    </font>
    <font>
      <b/>
      <sz val="12"/>
      <color rgb="FF1700C0"/>
      <name val="Arial"/>
      <family val="2"/>
      <charset val="204"/>
    </font>
    <font>
      <sz val="12"/>
      <color rgb="FF1700C0"/>
      <name val="Arial"/>
      <family val="2"/>
      <charset val="204"/>
    </font>
  </fonts>
  <fills count="10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rgb="FFC6EFCE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99"/>
        <bgColor indexed="64"/>
      </patternFill>
    </fill>
  </fills>
  <borders count="32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">
    <xf numFmtId="0" fontId="0" fillId="0" borderId="0"/>
    <xf numFmtId="0" fontId="5" fillId="0" borderId="0" applyNumberFormat="0" applyFill="0" applyBorder="0" applyAlignment="0" applyProtection="0"/>
    <xf numFmtId="0" fontId="3" fillId="0" borderId="0"/>
    <xf numFmtId="0" fontId="3" fillId="0" borderId="0"/>
    <xf numFmtId="0" fontId="33" fillId="6" borderId="0" applyNumberFormat="0" applyBorder="0" applyAlignment="0" applyProtection="0"/>
  </cellStyleXfs>
  <cellXfs count="220">
    <xf numFmtId="0" fontId="0" fillId="0" borderId="0" xfId="0"/>
    <xf numFmtId="49" fontId="3" fillId="0" borderId="0" xfId="0" applyNumberFormat="1" applyFont="1" applyFill="1" applyBorder="1" applyAlignment="1" applyProtection="1">
      <alignment horizontal="left"/>
      <protection hidden="1"/>
    </xf>
    <xf numFmtId="49" fontId="3" fillId="0" borderId="0" xfId="0" applyNumberFormat="1" applyFont="1" applyFill="1" applyBorder="1" applyAlignment="1" applyProtection="1">
      <alignment horizontal="center"/>
      <protection hidden="1"/>
    </xf>
    <xf numFmtId="0" fontId="3" fillId="0" borderId="0" xfId="0" applyFont="1" applyFill="1" applyProtection="1">
      <protection hidden="1"/>
    </xf>
    <xf numFmtId="49" fontId="10" fillId="0" borderId="0" xfId="0" applyNumberFormat="1" applyFont="1" applyFill="1" applyBorder="1" applyAlignment="1" applyProtection="1">
      <alignment horizontal="left"/>
      <protection hidden="1"/>
    </xf>
    <xf numFmtId="49" fontId="11" fillId="0" borderId="0" xfId="1" applyNumberFormat="1" applyFont="1" applyFill="1" applyBorder="1" applyAlignment="1" applyProtection="1">
      <protection hidden="1"/>
    </xf>
    <xf numFmtId="49" fontId="10" fillId="0" borderId="0" xfId="0" applyNumberFormat="1" applyFont="1" applyFill="1" applyBorder="1" applyAlignment="1" applyProtection="1">
      <alignment vertical="top"/>
      <protection hidden="1"/>
    </xf>
    <xf numFmtId="49" fontId="9" fillId="0" borderId="0" xfId="0" applyNumberFormat="1" applyFont="1" applyFill="1" applyBorder="1" applyAlignment="1" applyProtection="1">
      <alignment horizontal="left"/>
      <protection hidden="1"/>
    </xf>
    <xf numFmtId="0" fontId="15" fillId="0" borderId="0" xfId="0" applyFont="1"/>
    <xf numFmtId="0" fontId="16" fillId="0" borderId="0" xfId="0" applyFont="1"/>
    <xf numFmtId="0" fontId="17" fillId="0" borderId="0" xfId="0" applyFont="1"/>
    <xf numFmtId="0" fontId="18" fillId="0" borderId="0" xfId="0" applyFont="1"/>
    <xf numFmtId="0" fontId="17" fillId="2" borderId="0" xfId="0" applyFont="1" applyFill="1"/>
    <xf numFmtId="0" fontId="0" fillId="2" borderId="0" xfId="0" applyFill="1"/>
    <xf numFmtId="0" fontId="19" fillId="0" borderId="0" xfId="0" applyFont="1"/>
    <xf numFmtId="0" fontId="20" fillId="0" borderId="0" xfId="0" applyFont="1"/>
    <xf numFmtId="49" fontId="3" fillId="0" borderId="1" xfId="0" applyNumberFormat="1" applyFont="1" applyFill="1" applyBorder="1" applyAlignment="1" applyProtection="1">
      <alignment horizontal="left"/>
      <protection hidden="1"/>
    </xf>
    <xf numFmtId="49" fontId="3" fillId="0" borderId="1" xfId="0" applyNumberFormat="1" applyFont="1" applyFill="1" applyBorder="1" applyAlignment="1" applyProtection="1">
      <protection hidden="1"/>
    </xf>
    <xf numFmtId="49" fontId="3" fillId="0" borderId="0" xfId="0" applyNumberFormat="1" applyFont="1" applyFill="1" applyBorder="1" applyAlignment="1" applyProtection="1">
      <protection hidden="1"/>
    </xf>
    <xf numFmtId="1" fontId="3" fillId="0" borderId="0" xfId="0" applyNumberFormat="1" applyFont="1" applyFill="1" applyBorder="1" applyAlignment="1" applyProtection="1">
      <alignment horizontal="center"/>
      <protection hidden="1"/>
    </xf>
    <xf numFmtId="49" fontId="6" fillId="0" borderId="0" xfId="0" applyNumberFormat="1" applyFont="1" applyFill="1" applyBorder="1" applyAlignment="1" applyProtection="1">
      <alignment horizontal="right"/>
      <protection hidden="1"/>
    </xf>
    <xf numFmtId="49" fontId="2" fillId="0" borderId="2" xfId="0" quotePrefix="1" applyNumberFormat="1" applyFont="1" applyFill="1" applyBorder="1" applyAlignment="1" applyProtection="1">
      <alignment horizontal="center" vertical="center" wrapText="1"/>
      <protection hidden="1"/>
    </xf>
    <xf numFmtId="49" fontId="2" fillId="0" borderId="2" xfId="0" applyNumberFormat="1" applyFont="1" applyFill="1" applyBorder="1" applyAlignment="1" applyProtection="1">
      <alignment horizontal="center" vertical="center" wrapText="1"/>
      <protection hidden="1"/>
    </xf>
    <xf numFmtId="49" fontId="3" fillId="0" borderId="3" xfId="0" applyNumberFormat="1" applyFont="1" applyFill="1" applyBorder="1" applyAlignment="1" applyProtection="1">
      <alignment horizontal="left"/>
    </xf>
    <xf numFmtId="49" fontId="3" fillId="0" borderId="4" xfId="0" applyNumberFormat="1" applyFont="1" applyFill="1" applyBorder="1" applyAlignment="1" applyProtection="1">
      <alignment horizontal="left"/>
    </xf>
    <xf numFmtId="49" fontId="3" fillId="0" borderId="4" xfId="0" applyNumberFormat="1" applyFont="1" applyFill="1" applyBorder="1" applyAlignment="1" applyProtection="1">
      <alignment horizontal="center"/>
    </xf>
    <xf numFmtId="166" fontId="3" fillId="0" borderId="4" xfId="0" applyNumberFormat="1" applyFont="1" applyFill="1" applyBorder="1" applyAlignment="1" applyProtection="1">
      <alignment horizontal="center"/>
    </xf>
    <xf numFmtId="0" fontId="3" fillId="0" borderId="0" xfId="0" applyFont="1" applyFill="1" applyProtection="1"/>
    <xf numFmtId="1" fontId="3" fillId="0" borderId="4" xfId="0" applyNumberFormat="1" applyFont="1" applyFill="1" applyBorder="1" applyAlignment="1" applyProtection="1">
      <alignment horizontal="center"/>
    </xf>
    <xf numFmtId="49" fontId="9" fillId="0" borderId="5" xfId="0" applyNumberFormat="1" applyFont="1" applyFill="1" applyBorder="1" applyAlignment="1" applyProtection="1">
      <alignment vertical="center" wrapText="1"/>
      <protection hidden="1"/>
    </xf>
    <xf numFmtId="49" fontId="9" fillId="0" borderId="6" xfId="0" applyNumberFormat="1" applyFont="1" applyFill="1" applyBorder="1" applyAlignment="1" applyProtection="1">
      <alignment vertical="center" wrapText="1"/>
      <protection hidden="1"/>
    </xf>
    <xf numFmtId="49" fontId="9" fillId="0" borderId="7" xfId="0" applyNumberFormat="1" applyFont="1" applyFill="1" applyBorder="1" applyAlignment="1" applyProtection="1">
      <alignment vertical="center" wrapText="1"/>
      <protection hidden="1"/>
    </xf>
    <xf numFmtId="49" fontId="3" fillId="0" borderId="0" xfId="0" applyNumberFormat="1" applyFont="1" applyFill="1" applyProtection="1">
      <protection hidden="1"/>
    </xf>
    <xf numFmtId="1" fontId="1" fillId="0" borderId="0" xfId="0" applyNumberFormat="1" applyFont="1" applyFill="1" applyBorder="1" applyAlignment="1" applyProtection="1">
      <alignment horizontal="left"/>
      <protection hidden="1"/>
    </xf>
    <xf numFmtId="1" fontId="2" fillId="0" borderId="0" xfId="0" applyNumberFormat="1" applyFont="1" applyFill="1" applyBorder="1" applyAlignment="1" applyProtection="1">
      <alignment horizontal="center"/>
      <protection hidden="1"/>
    </xf>
    <xf numFmtId="1" fontId="2" fillId="0" borderId="0" xfId="0" applyNumberFormat="1" applyFont="1" applyFill="1" applyBorder="1" applyAlignment="1" applyProtection="1">
      <alignment horizontal="left"/>
      <protection hidden="1"/>
    </xf>
    <xf numFmtId="1" fontId="4" fillId="0" borderId="0" xfId="0" applyNumberFormat="1" applyFont="1" applyFill="1" applyBorder="1" applyAlignment="1" applyProtection="1">
      <alignment vertical="center"/>
      <protection hidden="1"/>
    </xf>
    <xf numFmtId="1" fontId="4" fillId="0" borderId="0" xfId="0" applyNumberFormat="1" applyFont="1" applyFill="1" applyBorder="1" applyAlignment="1" applyProtection="1">
      <alignment horizontal="center" vertical="center"/>
      <protection hidden="1"/>
    </xf>
    <xf numFmtId="1" fontId="2" fillId="0" borderId="2" xfId="0" applyNumberFormat="1" applyFont="1" applyFill="1" applyBorder="1" applyAlignment="1" applyProtection="1">
      <alignment horizontal="center" vertical="center" wrapText="1"/>
      <protection hidden="1"/>
    </xf>
    <xf numFmtId="2" fontId="3" fillId="0" borderId="0" xfId="0" applyNumberFormat="1" applyFont="1" applyFill="1" applyBorder="1" applyAlignment="1" applyProtection="1">
      <alignment horizontal="right"/>
      <protection hidden="1"/>
    </xf>
    <xf numFmtId="2" fontId="4" fillId="0" borderId="8" xfId="0" applyNumberFormat="1" applyFont="1" applyFill="1" applyBorder="1" applyAlignment="1" applyProtection="1">
      <alignment vertical="center"/>
      <protection hidden="1"/>
    </xf>
    <xf numFmtId="2" fontId="4" fillId="0" borderId="8" xfId="0" applyNumberFormat="1" applyFont="1" applyFill="1" applyBorder="1" applyAlignment="1" applyProtection="1">
      <alignment horizontal="center" vertical="center"/>
      <protection hidden="1"/>
    </xf>
    <xf numFmtId="2" fontId="3" fillId="0" borderId="3" xfId="0" applyNumberFormat="1" applyFont="1" applyFill="1" applyBorder="1" applyAlignment="1" applyProtection="1">
      <alignment horizontal="right" indent="1"/>
    </xf>
    <xf numFmtId="0" fontId="34" fillId="0" borderId="0" xfId="0" applyFont="1" applyFill="1" applyProtection="1">
      <protection hidden="1"/>
    </xf>
    <xf numFmtId="0" fontId="34" fillId="0" borderId="0" xfId="0" applyFont="1" applyFill="1" applyProtection="1"/>
    <xf numFmtId="2" fontId="34" fillId="0" borderId="0" xfId="0" applyNumberFormat="1" applyFont="1" applyFill="1" applyProtection="1">
      <protection hidden="1"/>
    </xf>
    <xf numFmtId="2" fontId="34" fillId="0" borderId="0" xfId="0" applyNumberFormat="1" applyFont="1" applyFill="1" applyProtection="1"/>
    <xf numFmtId="1" fontId="10" fillId="0" borderId="8" xfId="0" applyNumberFormat="1" applyFont="1" applyFill="1" applyBorder="1" applyAlignment="1" applyProtection="1">
      <alignment vertical="top"/>
      <protection hidden="1"/>
    </xf>
    <xf numFmtId="49" fontId="3" fillId="0" borderId="0" xfId="0" applyNumberFormat="1" applyFont="1" applyFill="1" applyBorder="1" applyProtection="1">
      <protection hidden="1"/>
    </xf>
    <xf numFmtId="1" fontId="3" fillId="0" borderId="0" xfId="0" applyNumberFormat="1" applyFont="1" applyFill="1" applyProtection="1">
      <protection hidden="1"/>
    </xf>
    <xf numFmtId="1" fontId="3" fillId="0" borderId="0" xfId="0" applyNumberFormat="1" applyFont="1" applyFill="1" applyBorder="1" applyAlignment="1" applyProtection="1">
      <alignment horizontal="right"/>
      <protection hidden="1"/>
    </xf>
    <xf numFmtId="1" fontId="2" fillId="0" borderId="2" xfId="0" quotePrefix="1" applyNumberFormat="1" applyFont="1" applyFill="1" applyBorder="1" applyAlignment="1" applyProtection="1">
      <alignment horizontal="center" vertical="center" wrapText="1"/>
      <protection hidden="1"/>
    </xf>
    <xf numFmtId="1" fontId="3" fillId="0" borderId="4" xfId="0" applyNumberFormat="1" applyFont="1" applyFill="1" applyBorder="1" applyAlignment="1" applyProtection="1">
      <alignment horizontal="left"/>
    </xf>
    <xf numFmtId="168" fontId="3" fillId="0" borderId="0" xfId="0" applyNumberFormat="1" applyFont="1" applyFill="1" applyProtection="1">
      <protection hidden="1"/>
    </xf>
    <xf numFmtId="168" fontId="3" fillId="0" borderId="0" xfId="0" applyNumberFormat="1" applyFont="1" applyFill="1" applyBorder="1" applyAlignment="1" applyProtection="1">
      <alignment horizontal="left"/>
      <protection hidden="1"/>
    </xf>
    <xf numFmtId="168" fontId="2" fillId="0" borderId="2" xfId="0" quotePrefix="1" applyNumberFormat="1" applyFont="1" applyFill="1" applyBorder="1" applyAlignment="1" applyProtection="1">
      <alignment horizontal="center" vertical="center" wrapText="1"/>
      <protection hidden="1"/>
    </xf>
    <xf numFmtId="168" fontId="3" fillId="0" borderId="4" xfId="0" applyNumberFormat="1" applyFont="1" applyFill="1" applyBorder="1" applyAlignment="1" applyProtection="1">
      <alignment horizontal="left"/>
    </xf>
    <xf numFmtId="166" fontId="3" fillId="0" borderId="0" xfId="0" applyNumberFormat="1" applyFont="1" applyFill="1" applyAlignment="1" applyProtection="1">
      <protection hidden="1"/>
    </xf>
    <xf numFmtId="49" fontId="3" fillId="0" borderId="0" xfId="0" applyNumberFormat="1" applyFont="1" applyFill="1" applyAlignment="1" applyProtection="1">
      <protection hidden="1"/>
    </xf>
    <xf numFmtId="166" fontId="3" fillId="0" borderId="4" xfId="0" applyNumberFormat="1" applyFont="1" applyFill="1" applyBorder="1" applyAlignment="1" applyProtection="1"/>
    <xf numFmtId="49" fontId="3" fillId="0" borderId="4" xfId="0" applyNumberFormat="1" applyFont="1" applyFill="1" applyBorder="1" applyAlignment="1" applyProtection="1"/>
    <xf numFmtId="49" fontId="3" fillId="0" borderId="1" xfId="0" applyNumberFormat="1" applyFont="1" applyFill="1" applyBorder="1" applyAlignment="1" applyProtection="1">
      <alignment horizontal="center"/>
      <protection hidden="1"/>
    </xf>
    <xf numFmtId="49" fontId="11" fillId="0" borderId="0" xfId="1" applyNumberFormat="1" applyFont="1" applyFill="1" applyBorder="1" applyAlignment="1" applyProtection="1">
      <alignment horizontal="center"/>
      <protection hidden="1"/>
    </xf>
    <xf numFmtId="1" fontId="10" fillId="0" borderId="0" xfId="0" applyNumberFormat="1" applyFont="1" applyFill="1" applyBorder="1" applyAlignment="1" applyProtection="1">
      <alignment horizontal="left" vertical="top"/>
      <protection hidden="1"/>
    </xf>
    <xf numFmtId="14" fontId="3" fillId="0" borderId="0" xfId="0" applyNumberFormat="1" applyFont="1" applyFill="1" applyProtection="1">
      <protection hidden="1"/>
    </xf>
    <xf numFmtId="14" fontId="3" fillId="0" borderId="0" xfId="0" applyNumberFormat="1" applyFont="1" applyFill="1" applyBorder="1" applyAlignment="1" applyProtection="1">
      <alignment horizontal="center"/>
      <protection hidden="1"/>
    </xf>
    <xf numFmtId="14" fontId="3" fillId="0" borderId="0" xfId="0" applyNumberFormat="1" applyFont="1" applyFill="1" applyBorder="1" applyAlignment="1" applyProtection="1">
      <alignment horizontal="right"/>
      <protection hidden="1"/>
    </xf>
    <xf numFmtId="14" fontId="2" fillId="0" borderId="2" xfId="0" quotePrefix="1" applyNumberFormat="1" applyFont="1" applyFill="1" applyBorder="1" applyAlignment="1" applyProtection="1">
      <alignment horizontal="center" vertical="center" wrapText="1"/>
      <protection hidden="1"/>
    </xf>
    <xf numFmtId="14" fontId="3" fillId="0" borderId="4" xfId="0" applyNumberFormat="1" applyFont="1" applyFill="1" applyBorder="1" applyAlignment="1" applyProtection="1">
      <alignment horizontal="right" indent="1"/>
    </xf>
    <xf numFmtId="49" fontId="3" fillId="0" borderId="4" xfId="0" applyNumberFormat="1" applyFont="1" applyFill="1" applyBorder="1" applyAlignment="1" applyProtection="1">
      <alignment horizontal="right"/>
    </xf>
    <xf numFmtId="0" fontId="35" fillId="0" borderId="0" xfId="0" applyFont="1" applyFill="1" applyProtection="1">
      <protection hidden="1"/>
    </xf>
    <xf numFmtId="0" fontId="35" fillId="0" borderId="4" xfId="0" applyFont="1" applyFill="1" applyBorder="1" applyProtection="1"/>
    <xf numFmtId="0" fontId="3" fillId="0" borderId="0" xfId="0" applyFont="1" applyFill="1" applyAlignment="1" applyProtection="1">
      <alignment horizontal="left"/>
      <protection hidden="1"/>
    </xf>
    <xf numFmtId="9" fontId="22" fillId="7" borderId="9" xfId="0" applyNumberFormat="1" applyFont="1" applyFill="1" applyBorder="1" applyAlignment="1" applyProtection="1">
      <alignment horizontal="center" vertical="center"/>
      <protection locked="0"/>
    </xf>
    <xf numFmtId="9" fontId="22" fillId="7" borderId="7" xfId="0" applyNumberFormat="1" applyFont="1" applyFill="1" applyBorder="1" applyAlignment="1" applyProtection="1">
      <alignment horizontal="center" vertical="center"/>
      <protection locked="0"/>
    </xf>
    <xf numFmtId="0" fontId="3" fillId="0" borderId="0" xfId="2"/>
    <xf numFmtId="0" fontId="25" fillId="0" borderId="0" xfId="2" applyFont="1"/>
    <xf numFmtId="0" fontId="26" fillId="0" borderId="0" xfId="2" applyFont="1"/>
    <xf numFmtId="0" fontId="27" fillId="0" borderId="0" xfId="2" applyFont="1"/>
    <xf numFmtId="0" fontId="2" fillId="0" borderId="0" xfId="2" applyFont="1"/>
    <xf numFmtId="0" fontId="28" fillId="0" borderId="0" xfId="2" applyFont="1"/>
    <xf numFmtId="0" fontId="16" fillId="0" borderId="0" xfId="2" applyFont="1"/>
    <xf numFmtId="0" fontId="18" fillId="0" borderId="0" xfId="2" applyFont="1"/>
    <xf numFmtId="0" fontId="17" fillId="0" borderId="0" xfId="2" applyFont="1"/>
    <xf numFmtId="0" fontId="15" fillId="0" borderId="0" xfId="2" applyFont="1"/>
    <xf numFmtId="49" fontId="29" fillId="0" borderId="4" xfId="1" applyNumberFormat="1" applyFont="1" applyFill="1" applyBorder="1" applyAlignment="1" applyProtection="1">
      <alignment horizontal="center" vertical="center" wrapText="1"/>
    </xf>
    <xf numFmtId="3" fontId="3" fillId="0" borderId="4" xfId="0" applyNumberFormat="1" applyFont="1" applyFill="1" applyBorder="1" applyAlignment="1" applyProtection="1">
      <alignment horizontal="left" vertical="center" wrapText="1"/>
    </xf>
    <xf numFmtId="49" fontId="3" fillId="0" borderId="4" xfId="0" applyNumberFormat="1" applyFont="1" applyFill="1" applyBorder="1" applyProtection="1"/>
    <xf numFmtId="1" fontId="3" fillId="0" borderId="4" xfId="0" applyNumberFormat="1" applyFont="1" applyFill="1" applyBorder="1" applyAlignment="1" applyProtection="1">
      <alignment horizontal="right" indent="1"/>
      <protection locked="0"/>
    </xf>
    <xf numFmtId="0" fontId="0" fillId="0" borderId="4" xfId="0" applyBorder="1"/>
    <xf numFmtId="3" fontId="2" fillId="0" borderId="4" xfId="0" applyNumberFormat="1" applyFont="1" applyFill="1" applyBorder="1" applyAlignment="1" applyProtection="1">
      <alignment horizontal="center" vertical="center" wrapText="1"/>
    </xf>
    <xf numFmtId="1" fontId="3" fillId="0" borderId="4" xfId="0" applyNumberFormat="1" applyFont="1" applyFill="1" applyBorder="1" applyAlignment="1" applyProtection="1">
      <alignment horizontal="left" vertical="center" wrapText="1"/>
    </xf>
    <xf numFmtId="1" fontId="3" fillId="0" borderId="4" xfId="0" applyNumberFormat="1" applyFont="1" applyFill="1" applyBorder="1" applyAlignment="1" applyProtection="1">
      <alignment horizontal="center" vertical="center" wrapText="1"/>
    </xf>
    <xf numFmtId="3" fontId="3" fillId="0" borderId="4" xfId="0" applyNumberFormat="1" applyFont="1" applyFill="1" applyBorder="1" applyAlignment="1" applyProtection="1">
      <alignment horizontal="center" vertical="center" wrapText="1"/>
    </xf>
    <xf numFmtId="169" fontId="3" fillId="0" borderId="4" xfId="0" applyNumberFormat="1" applyFont="1" applyFill="1" applyBorder="1" applyAlignment="1" applyProtection="1">
      <alignment horizontal="center" vertical="center" wrapText="1"/>
    </xf>
    <xf numFmtId="1" fontId="3" fillId="0" borderId="4" xfId="0" quotePrefix="1" applyNumberFormat="1" applyFont="1" applyFill="1" applyBorder="1" applyAlignment="1" applyProtection="1">
      <alignment horizontal="right" vertical="center" wrapText="1"/>
    </xf>
    <xf numFmtId="3" fontId="3" fillId="0" borderId="4" xfId="0" applyNumberFormat="1" applyFont="1" applyFill="1" applyBorder="1" applyAlignment="1" applyProtection="1">
      <alignment horizontal="right" vertical="center" wrapText="1"/>
    </xf>
    <xf numFmtId="4" fontId="3" fillId="0" borderId="4" xfId="0" applyNumberFormat="1" applyFont="1" applyFill="1" applyBorder="1" applyAlignment="1" applyProtection="1">
      <alignment horizontal="left" vertical="center" wrapText="1"/>
    </xf>
    <xf numFmtId="49" fontId="3" fillId="0" borderId="4" xfId="0" quotePrefix="1" applyNumberFormat="1" applyFont="1" applyFill="1" applyBorder="1" applyAlignment="1" applyProtection="1">
      <alignment horizontal="left" vertical="center" wrapText="1"/>
    </xf>
    <xf numFmtId="3" fontId="36" fillId="0" borderId="4" xfId="0" applyNumberFormat="1" applyFont="1" applyFill="1" applyBorder="1" applyAlignment="1" applyProtection="1">
      <alignment horizontal="center" vertical="center" wrapText="1"/>
    </xf>
    <xf numFmtId="49" fontId="3" fillId="0" borderId="4" xfId="0" applyNumberFormat="1" applyFont="1" applyFill="1" applyBorder="1" applyAlignment="1" applyProtection="1">
      <alignment horizontal="center" vertical="center" wrapText="1"/>
    </xf>
    <xf numFmtId="0" fontId="3" fillId="0" borderId="4" xfId="0" applyNumberFormat="1" applyFont="1" applyFill="1" applyBorder="1" applyAlignment="1" applyProtection="1">
      <alignment horizontal="center" vertical="center" wrapText="1"/>
    </xf>
    <xf numFmtId="3" fontId="3" fillId="0" borderId="4" xfId="0" quotePrefix="1" applyNumberFormat="1" applyFont="1" applyFill="1" applyBorder="1" applyAlignment="1" applyProtection="1">
      <alignment horizontal="left" vertical="top" wrapText="1"/>
    </xf>
    <xf numFmtId="169" fontId="31" fillId="0" borderId="4" xfId="0" applyNumberFormat="1" applyFont="1" applyFill="1" applyBorder="1" applyAlignment="1" applyProtection="1">
      <alignment horizontal="center" vertical="center" wrapText="1"/>
    </xf>
    <xf numFmtId="166" fontId="34" fillId="0" borderId="0" xfId="0" applyNumberFormat="1" applyFont="1" applyFill="1" applyAlignment="1" applyProtection="1">
      <protection hidden="1"/>
    </xf>
    <xf numFmtId="49" fontId="2" fillId="0" borderId="0" xfId="0" applyNumberFormat="1" applyFont="1" applyFill="1" applyBorder="1" applyAlignment="1" applyProtection="1">
      <alignment horizontal="center" vertical="center"/>
      <protection hidden="1"/>
    </xf>
    <xf numFmtId="49" fontId="2" fillId="0" borderId="7" xfId="0" applyNumberFormat="1" applyFont="1" applyFill="1" applyBorder="1" applyAlignment="1" applyProtection="1">
      <alignment horizontal="center" vertical="center"/>
      <protection hidden="1"/>
    </xf>
    <xf numFmtId="166" fontId="2" fillId="0" borderId="0" xfId="0" applyNumberFormat="1" applyFont="1" applyFill="1" applyAlignment="1" applyProtection="1">
      <protection hidden="1"/>
    </xf>
    <xf numFmtId="1" fontId="2" fillId="0" borderId="0" xfId="0" applyNumberFormat="1" applyFont="1" applyFill="1" applyBorder="1" applyAlignment="1" applyProtection="1">
      <alignment vertical="center" wrapText="1"/>
      <protection hidden="1"/>
    </xf>
    <xf numFmtId="1" fontId="2" fillId="0" borderId="0" xfId="0" applyNumberFormat="1" applyFont="1" applyFill="1" applyBorder="1" applyAlignment="1" applyProtection="1">
      <alignment vertical="center"/>
      <protection hidden="1"/>
    </xf>
    <xf numFmtId="2" fontId="2" fillId="0" borderId="8" xfId="0" applyNumberFormat="1" applyFont="1" applyFill="1" applyBorder="1" applyAlignment="1" applyProtection="1">
      <alignment vertical="center"/>
      <protection hidden="1"/>
    </xf>
    <xf numFmtId="0" fontId="32" fillId="0" borderId="0" xfId="0" applyFont="1" applyFill="1" applyBorder="1" applyAlignment="1" applyProtection="1">
      <alignment vertical="center" wrapText="1"/>
      <protection hidden="1"/>
    </xf>
    <xf numFmtId="49" fontId="2" fillId="0" borderId="0" xfId="0" applyNumberFormat="1" applyFont="1" applyFill="1" applyAlignment="1" applyProtection="1">
      <alignment vertical="center"/>
      <protection hidden="1"/>
    </xf>
    <xf numFmtId="1" fontId="2" fillId="0" borderId="0" xfId="0" applyNumberFormat="1" applyFont="1" applyFill="1" applyAlignment="1" applyProtection="1">
      <alignment vertical="center"/>
      <protection hidden="1"/>
    </xf>
    <xf numFmtId="14" fontId="2" fillId="0" borderId="0" xfId="0" applyNumberFormat="1" applyFont="1" applyFill="1" applyAlignment="1" applyProtection="1">
      <alignment vertical="center"/>
      <protection hidden="1"/>
    </xf>
    <xf numFmtId="168" fontId="2" fillId="0" borderId="0" xfId="0" applyNumberFormat="1" applyFont="1" applyFill="1" applyAlignment="1" applyProtection="1">
      <alignment vertical="center"/>
      <protection hidden="1"/>
    </xf>
    <xf numFmtId="0" fontId="2" fillId="0" borderId="0" xfId="0" applyFont="1" applyFill="1" applyAlignment="1" applyProtection="1">
      <alignment vertical="center"/>
      <protection hidden="1"/>
    </xf>
    <xf numFmtId="0" fontId="37" fillId="0" borderId="0" xfId="0" applyFont="1" applyFill="1" applyAlignment="1" applyProtection="1">
      <alignment vertical="center"/>
      <protection hidden="1"/>
    </xf>
    <xf numFmtId="166" fontId="37" fillId="0" borderId="0" xfId="0" applyNumberFormat="1" applyFont="1" applyFill="1" applyAlignment="1" applyProtection="1">
      <alignment vertical="center"/>
      <protection hidden="1"/>
    </xf>
    <xf numFmtId="166" fontId="2" fillId="0" borderId="0" xfId="0" applyNumberFormat="1" applyFont="1" applyFill="1" applyAlignment="1" applyProtection="1">
      <alignment vertical="center"/>
      <protection hidden="1"/>
    </xf>
    <xf numFmtId="0" fontId="2" fillId="0" borderId="0" xfId="0" applyFont="1" applyFill="1" applyAlignment="1" applyProtection="1">
      <alignment horizontal="left" vertical="center"/>
      <protection hidden="1"/>
    </xf>
    <xf numFmtId="2" fontId="37" fillId="0" borderId="0" xfId="0" applyNumberFormat="1" applyFont="1" applyFill="1" applyAlignment="1" applyProtection="1">
      <alignment vertical="center"/>
      <protection hidden="1"/>
    </xf>
    <xf numFmtId="0" fontId="2" fillId="0" borderId="0" xfId="0" applyFont="1" applyBorder="1" applyAlignment="1">
      <alignment vertical="center"/>
    </xf>
    <xf numFmtId="49" fontId="9" fillId="0" borderId="10" xfId="0" applyNumberFormat="1" applyFont="1" applyFill="1" applyBorder="1" applyAlignment="1" applyProtection="1">
      <alignment horizontal="left" vertical="center"/>
      <protection hidden="1"/>
    </xf>
    <xf numFmtId="4" fontId="9" fillId="0" borderId="11" xfId="0" applyNumberFormat="1" applyFont="1" applyFill="1" applyBorder="1" applyAlignment="1" applyProtection="1">
      <alignment horizontal="right" vertical="center"/>
      <protection hidden="1"/>
    </xf>
    <xf numFmtId="4" fontId="14" fillId="0" borderId="12" xfId="0" applyNumberFormat="1" applyFont="1" applyFill="1" applyBorder="1" applyAlignment="1" applyProtection="1">
      <alignment horizontal="center" vertical="center"/>
      <protection hidden="1"/>
    </xf>
    <xf numFmtId="49" fontId="9" fillId="0" borderId="13" xfId="0" applyNumberFormat="1" applyFont="1" applyFill="1" applyBorder="1" applyAlignment="1" applyProtection="1">
      <alignment horizontal="left" vertical="center"/>
      <protection hidden="1"/>
    </xf>
    <xf numFmtId="3" fontId="9" fillId="0" borderId="14" xfId="0" applyNumberFormat="1" applyFont="1" applyFill="1" applyBorder="1" applyAlignment="1" applyProtection="1">
      <alignment horizontal="right" vertical="center"/>
      <protection hidden="1"/>
    </xf>
    <xf numFmtId="3" fontId="14" fillId="0" borderId="15" xfId="0" applyNumberFormat="1" applyFont="1" applyFill="1" applyBorder="1" applyAlignment="1" applyProtection="1">
      <alignment horizontal="center" vertical="center"/>
      <protection hidden="1"/>
    </xf>
    <xf numFmtId="49" fontId="9" fillId="0" borderId="16" xfId="0" applyNumberFormat="1" applyFont="1" applyFill="1" applyBorder="1" applyAlignment="1" applyProtection="1">
      <alignment horizontal="left" vertical="center"/>
      <protection hidden="1"/>
    </xf>
    <xf numFmtId="164" fontId="9" fillId="0" borderId="17" xfId="0" applyNumberFormat="1" applyFont="1" applyFill="1" applyBorder="1" applyAlignment="1" applyProtection="1">
      <alignment horizontal="right" vertical="center"/>
      <protection hidden="1"/>
    </xf>
    <xf numFmtId="164" fontId="14" fillId="0" borderId="18" xfId="0" applyNumberFormat="1" applyFont="1" applyFill="1" applyBorder="1" applyAlignment="1" applyProtection="1">
      <alignment horizontal="center" vertical="center"/>
      <protection hidden="1"/>
    </xf>
    <xf numFmtId="49" fontId="3" fillId="0" borderId="19" xfId="0" applyNumberFormat="1" applyFont="1" applyBorder="1" applyProtection="1"/>
    <xf numFmtId="4" fontId="2" fillId="0" borderId="19" xfId="0" applyNumberFormat="1" applyFont="1" applyFill="1" applyBorder="1" applyAlignment="1" applyProtection="1">
      <alignment horizontal="right" vertical="center"/>
    </xf>
    <xf numFmtId="3" fontId="2" fillId="0" borderId="19" xfId="0" applyNumberFormat="1" applyFont="1" applyFill="1" applyBorder="1" applyAlignment="1" applyProtection="1">
      <alignment horizontal="left" vertical="center" wrapText="1"/>
    </xf>
    <xf numFmtId="3" fontId="2" fillId="0" borderId="19" xfId="0" applyNumberFormat="1" applyFont="1" applyFill="1" applyBorder="1" applyAlignment="1" applyProtection="1">
      <alignment horizontal="center" vertical="center" wrapText="1"/>
    </xf>
    <xf numFmtId="1" fontId="2" fillId="3" borderId="20" xfId="0" applyNumberFormat="1" applyFont="1" applyFill="1" applyBorder="1" applyAlignment="1" applyProtection="1">
      <alignment horizontal="center" vertical="center" wrapText="1"/>
      <protection locked="0"/>
    </xf>
    <xf numFmtId="2" fontId="2" fillId="0" borderId="2" xfId="0" quotePrefix="1" applyNumberFormat="1" applyFont="1" applyFill="1" applyBorder="1" applyAlignment="1" applyProtection="1">
      <alignment horizontal="center" vertical="center" wrapText="1"/>
      <protection hidden="1"/>
    </xf>
    <xf numFmtId="49" fontId="2" fillId="4" borderId="2" xfId="0" applyNumberFormat="1" applyFont="1" applyFill="1" applyBorder="1" applyAlignment="1" applyProtection="1">
      <alignment horizontal="center" vertical="center" wrapText="1"/>
      <protection hidden="1"/>
    </xf>
    <xf numFmtId="3" fontId="2" fillId="0" borderId="2" xfId="0" applyNumberFormat="1" applyFont="1" applyFill="1" applyBorder="1" applyAlignment="1" applyProtection="1">
      <alignment horizontal="center" vertical="center" wrapText="1"/>
      <protection hidden="1"/>
    </xf>
    <xf numFmtId="49" fontId="36" fillId="0" borderId="2" xfId="0" applyNumberFormat="1" applyFont="1" applyFill="1" applyBorder="1" applyAlignment="1" applyProtection="1">
      <alignment horizontal="center" vertical="center" wrapText="1"/>
      <protection hidden="1"/>
    </xf>
    <xf numFmtId="1" fontId="3" fillId="0" borderId="0" xfId="0" applyNumberFormat="1" applyFont="1" applyFill="1" applyAlignment="1" applyProtection="1">
      <alignment vertical="center"/>
      <protection hidden="1"/>
    </xf>
    <xf numFmtId="166" fontId="2" fillId="0" borderId="4" xfId="0" applyNumberFormat="1" applyFont="1" applyFill="1" applyBorder="1" applyAlignment="1" applyProtection="1"/>
    <xf numFmtId="1" fontId="36" fillId="0" borderId="19" xfId="0" applyNumberFormat="1" applyFont="1" applyFill="1" applyBorder="1" applyAlignment="1" applyProtection="1">
      <alignment horizontal="right" vertical="center" wrapText="1"/>
      <protection locked="0"/>
    </xf>
    <xf numFmtId="3" fontId="36" fillId="0" borderId="2" xfId="0" applyNumberFormat="1" applyFont="1" applyFill="1" applyBorder="1" applyAlignment="1" applyProtection="1">
      <alignment horizontal="center" vertical="center" wrapText="1"/>
      <protection hidden="1"/>
    </xf>
    <xf numFmtId="0" fontId="2" fillId="0" borderId="0" xfId="0" applyFont="1" applyFill="1" applyAlignment="1" applyProtection="1">
      <alignment horizontal="center" vertical="center"/>
      <protection hidden="1"/>
    </xf>
    <xf numFmtId="2" fontId="37" fillId="0" borderId="0" xfId="0" applyNumberFormat="1" applyFont="1" applyFill="1" applyAlignment="1" applyProtection="1">
      <alignment horizontal="center" vertical="center"/>
      <protection hidden="1"/>
    </xf>
    <xf numFmtId="0" fontId="37" fillId="0" borderId="0" xfId="0" applyFont="1" applyFill="1" applyAlignment="1" applyProtection="1">
      <alignment horizontal="center" vertical="center"/>
      <protection hidden="1"/>
    </xf>
    <xf numFmtId="1" fontId="2" fillId="0" borderId="0" xfId="0" applyNumberFormat="1" applyFont="1" applyFill="1" applyProtection="1">
      <protection hidden="1"/>
    </xf>
    <xf numFmtId="1" fontId="2" fillId="0" borderId="4" xfId="0" applyNumberFormat="1" applyFont="1" applyFill="1" applyBorder="1" applyAlignment="1" applyProtection="1">
      <alignment horizontal="left"/>
    </xf>
    <xf numFmtId="1" fontId="2" fillId="9" borderId="19" xfId="0" applyNumberFormat="1" applyFont="1" applyFill="1" applyBorder="1" applyAlignment="1" applyProtection="1">
      <alignment horizontal="right" vertical="center" wrapText="1"/>
      <protection locked="0"/>
    </xf>
    <xf numFmtId="49" fontId="2" fillId="8" borderId="2" xfId="0" quotePrefix="1" applyNumberFormat="1" applyFont="1" applyFill="1" applyBorder="1" applyAlignment="1" applyProtection="1">
      <alignment horizontal="center" vertical="center" wrapText="1"/>
      <protection hidden="1"/>
    </xf>
    <xf numFmtId="3" fontId="2" fillId="0" borderId="20" xfId="0" applyNumberFormat="1" applyFont="1" applyFill="1" applyBorder="1" applyAlignment="1" applyProtection="1">
      <alignment horizontal="center" vertical="center" wrapText="1"/>
    </xf>
    <xf numFmtId="49" fontId="6" fillId="0" borderId="0" xfId="2" applyNumberFormat="1" applyFont="1" applyFill="1" applyProtection="1">
      <protection hidden="1"/>
    </xf>
    <xf numFmtId="49" fontId="3" fillId="0" borderId="0" xfId="2" applyNumberFormat="1" applyFont="1" applyFill="1" applyProtection="1">
      <protection hidden="1"/>
    </xf>
    <xf numFmtId="49" fontId="2" fillId="0" borderId="0" xfId="2" applyNumberFormat="1" applyFont="1" applyFill="1" applyProtection="1">
      <protection hidden="1"/>
    </xf>
    <xf numFmtId="49" fontId="3" fillId="0" borderId="4" xfId="2" applyNumberFormat="1" applyFont="1" applyFill="1" applyBorder="1" applyProtection="1"/>
    <xf numFmtId="3" fontId="3" fillId="0" borderId="19" xfId="0" applyNumberFormat="1" applyFont="1" applyFill="1" applyBorder="1" applyAlignment="1" applyProtection="1">
      <alignment horizontal="left" vertical="top" wrapText="1"/>
    </xf>
    <xf numFmtId="14" fontId="2" fillId="0" borderId="2" xfId="0" quotePrefix="1" applyNumberFormat="1" applyFont="1" applyFill="1" applyBorder="1" applyAlignment="1" applyProtection="1">
      <alignment horizontal="left" vertical="center" wrapText="1"/>
      <protection hidden="1"/>
    </xf>
    <xf numFmtId="3" fontId="30" fillId="0" borderId="19" xfId="0" applyNumberFormat="1" applyFont="1" applyFill="1" applyBorder="1" applyAlignment="1" applyProtection="1">
      <alignment horizontal="left" vertical="center" wrapText="1"/>
    </xf>
    <xf numFmtId="3" fontId="38" fillId="0" borderId="2" xfId="0" applyNumberFormat="1" applyFont="1" applyFill="1" applyBorder="1" applyAlignment="1" applyProtection="1">
      <alignment horizontal="center" vertical="center"/>
      <protection hidden="1"/>
    </xf>
    <xf numFmtId="49" fontId="2" fillId="0" borderId="2" xfId="0" applyNumberFormat="1" applyFont="1" applyFill="1" applyBorder="1" applyAlignment="1" applyProtection="1">
      <alignment horizontal="center" vertical="center"/>
      <protection hidden="1"/>
    </xf>
    <xf numFmtId="166" fontId="2" fillId="0" borderId="2" xfId="0" applyNumberFormat="1" applyFont="1" applyFill="1" applyBorder="1" applyAlignment="1" applyProtection="1">
      <alignment horizontal="center" vertical="center"/>
      <protection hidden="1"/>
    </xf>
    <xf numFmtId="49" fontId="3" fillId="0" borderId="4" xfId="0" applyNumberFormat="1" applyFont="1" applyFill="1" applyBorder="1" applyAlignment="1" applyProtection="1">
      <alignment horizontal="left" vertical="center" wrapText="1"/>
    </xf>
    <xf numFmtId="49" fontId="2" fillId="8" borderId="2" xfId="3" applyNumberFormat="1" applyFont="1" applyFill="1" applyBorder="1" applyAlignment="1" applyProtection="1">
      <alignment horizontal="left" vertical="center" wrapText="1"/>
      <protection hidden="1"/>
    </xf>
    <xf numFmtId="49" fontId="30" fillId="4" borderId="2" xfId="0" applyNumberFormat="1" applyFont="1" applyFill="1" applyBorder="1" applyAlignment="1" applyProtection="1">
      <alignment horizontal="center" vertical="center"/>
      <protection hidden="1"/>
    </xf>
    <xf numFmtId="3" fontId="30" fillId="4" borderId="2" xfId="0" applyNumberFormat="1" applyFont="1" applyFill="1" applyBorder="1" applyAlignment="1" applyProtection="1">
      <alignment horizontal="center" vertical="center" wrapText="1"/>
      <protection hidden="1"/>
    </xf>
    <xf numFmtId="170" fontId="30" fillId="4" borderId="2" xfId="0" applyNumberFormat="1" applyFont="1" applyFill="1" applyBorder="1" applyAlignment="1" applyProtection="1">
      <alignment horizontal="center" vertical="center" wrapText="1"/>
      <protection hidden="1"/>
    </xf>
    <xf numFmtId="3" fontId="2" fillId="0" borderId="19" xfId="0" applyNumberFormat="1" applyFont="1" applyFill="1" applyBorder="1" applyAlignment="1" applyProtection="1">
      <alignment horizontal="center" vertical="center"/>
    </xf>
    <xf numFmtId="3" fontId="2" fillId="0" borderId="19" xfId="0" applyNumberFormat="1" applyFont="1" applyFill="1" applyBorder="1" applyAlignment="1" applyProtection="1">
      <alignment horizontal="right" vertical="center"/>
    </xf>
    <xf numFmtId="49" fontId="9" fillId="0" borderId="21" xfId="0" applyNumberFormat="1" applyFont="1" applyFill="1" applyBorder="1" applyAlignment="1" applyProtection="1">
      <alignment horizontal="center" vertical="center" wrapText="1"/>
      <protection hidden="1"/>
    </xf>
    <xf numFmtId="49" fontId="9" fillId="0" borderId="22" xfId="0" applyNumberFormat="1" applyFont="1" applyFill="1" applyBorder="1" applyAlignment="1" applyProtection="1">
      <alignment horizontal="center" vertical="center" wrapText="1"/>
      <protection hidden="1"/>
    </xf>
    <xf numFmtId="49" fontId="2" fillId="0" borderId="5" xfId="0" applyNumberFormat="1" applyFont="1" applyFill="1" applyBorder="1" applyAlignment="1" applyProtection="1">
      <alignment horizontal="center" vertical="center" wrapText="1"/>
      <protection hidden="1"/>
    </xf>
    <xf numFmtId="49" fontId="2" fillId="0" borderId="0" xfId="0" applyNumberFormat="1" applyFont="1" applyFill="1" applyBorder="1" applyAlignment="1" applyProtection="1">
      <alignment horizontal="center" vertical="center" wrapText="1"/>
      <protection hidden="1"/>
    </xf>
    <xf numFmtId="49" fontId="2" fillId="0" borderId="8" xfId="0" applyNumberFormat="1" applyFont="1" applyFill="1" applyBorder="1" applyAlignment="1" applyProtection="1">
      <alignment horizontal="center" vertical="center" wrapText="1"/>
      <protection hidden="1"/>
    </xf>
    <xf numFmtId="49" fontId="2" fillId="0" borderId="6" xfId="0" applyNumberFormat="1" applyFont="1" applyFill="1" applyBorder="1" applyAlignment="1" applyProtection="1">
      <alignment horizontal="center" vertical="center" wrapText="1"/>
      <protection hidden="1"/>
    </xf>
    <xf numFmtId="49" fontId="2" fillId="0" borderId="7" xfId="0" applyNumberFormat="1" applyFont="1" applyFill="1" applyBorder="1" applyAlignment="1" applyProtection="1">
      <alignment horizontal="center" vertical="center" wrapText="1"/>
      <protection hidden="1"/>
    </xf>
    <xf numFmtId="49" fontId="2" fillId="0" borderId="23" xfId="0" applyNumberFormat="1" applyFont="1" applyFill="1" applyBorder="1" applyAlignment="1" applyProtection="1">
      <alignment horizontal="center" vertical="center" wrapText="1"/>
      <protection hidden="1"/>
    </xf>
    <xf numFmtId="49" fontId="2" fillId="0" borderId="24" xfId="0" applyNumberFormat="1" applyFont="1" applyFill="1" applyBorder="1" applyAlignment="1" applyProtection="1">
      <alignment horizontal="center"/>
      <protection hidden="1"/>
    </xf>
    <xf numFmtId="49" fontId="2" fillId="0" borderId="25" xfId="0" applyNumberFormat="1" applyFont="1" applyFill="1" applyBorder="1" applyAlignment="1" applyProtection="1">
      <alignment horizontal="center"/>
      <protection hidden="1"/>
    </xf>
    <xf numFmtId="49" fontId="2" fillId="0" borderId="26" xfId="0" applyNumberFormat="1" applyFont="1" applyFill="1" applyBorder="1" applyAlignment="1" applyProtection="1">
      <alignment horizontal="center"/>
      <protection hidden="1"/>
    </xf>
    <xf numFmtId="165" fontId="22" fillId="0" borderId="27" xfId="0" applyNumberFormat="1" applyFont="1" applyFill="1" applyBorder="1" applyAlignment="1" applyProtection="1">
      <alignment horizontal="center" vertical="center"/>
      <protection hidden="1"/>
    </xf>
    <xf numFmtId="165" fontId="22" fillId="0" borderId="9" xfId="0" applyNumberFormat="1" applyFont="1" applyFill="1" applyBorder="1" applyAlignment="1" applyProtection="1">
      <alignment horizontal="center" vertical="center"/>
      <protection hidden="1"/>
    </xf>
    <xf numFmtId="165" fontId="22" fillId="0" borderId="28" xfId="0" applyNumberFormat="1" applyFont="1" applyFill="1" applyBorder="1" applyAlignment="1" applyProtection="1">
      <alignment horizontal="center" vertical="center"/>
      <protection hidden="1"/>
    </xf>
    <xf numFmtId="165" fontId="22" fillId="0" borderId="6" xfId="0" applyNumberFormat="1" applyFont="1" applyFill="1" applyBorder="1" applyAlignment="1" applyProtection="1">
      <alignment horizontal="center" vertical="center"/>
      <protection hidden="1"/>
    </xf>
    <xf numFmtId="165" fontId="22" fillId="0" borderId="7" xfId="0" applyNumberFormat="1" applyFont="1" applyFill="1" applyBorder="1" applyAlignment="1" applyProtection="1">
      <alignment horizontal="center" vertical="center"/>
      <protection hidden="1"/>
    </xf>
    <xf numFmtId="165" fontId="22" fillId="0" borderId="23" xfId="0" applyNumberFormat="1" applyFont="1" applyFill="1" applyBorder="1" applyAlignment="1" applyProtection="1">
      <alignment horizontal="center" vertical="center"/>
      <protection hidden="1"/>
    </xf>
    <xf numFmtId="0" fontId="7" fillId="5" borderId="5" xfId="0" applyFont="1" applyFill="1" applyBorder="1" applyAlignment="1" applyProtection="1">
      <alignment horizontal="left" vertical="center" wrapText="1"/>
      <protection hidden="1"/>
    </xf>
    <xf numFmtId="0" fontId="7" fillId="5" borderId="0" xfId="0" applyFont="1" applyFill="1" applyBorder="1" applyAlignment="1" applyProtection="1">
      <alignment horizontal="left" vertical="center" wrapText="1"/>
      <protection hidden="1"/>
    </xf>
    <xf numFmtId="0" fontId="7" fillId="5" borderId="8" xfId="0" applyFont="1" applyFill="1" applyBorder="1" applyAlignment="1" applyProtection="1">
      <alignment horizontal="left" vertical="center" wrapText="1"/>
      <protection hidden="1"/>
    </xf>
    <xf numFmtId="0" fontId="7" fillId="5" borderId="6" xfId="0" applyFont="1" applyFill="1" applyBorder="1" applyAlignment="1" applyProtection="1">
      <alignment horizontal="left" vertical="center" wrapText="1"/>
      <protection hidden="1"/>
    </xf>
    <xf numFmtId="0" fontId="7" fillId="5" borderId="7" xfId="0" applyFont="1" applyFill="1" applyBorder="1" applyAlignment="1" applyProtection="1">
      <alignment horizontal="left" vertical="center" wrapText="1"/>
      <protection hidden="1"/>
    </xf>
    <xf numFmtId="0" fontId="7" fillId="5" borderId="23" xfId="0" applyFont="1" applyFill="1" applyBorder="1" applyAlignment="1" applyProtection="1">
      <alignment horizontal="left" vertical="center" wrapText="1"/>
      <protection hidden="1"/>
    </xf>
    <xf numFmtId="9" fontId="22" fillId="6" borderId="27" xfId="4" applyNumberFormat="1" applyFont="1" applyBorder="1" applyAlignment="1" applyProtection="1">
      <alignment horizontal="center" vertical="center"/>
      <protection locked="0"/>
    </xf>
    <xf numFmtId="9" fontId="22" fillId="6" borderId="9" xfId="4" applyNumberFormat="1" applyFont="1" applyBorder="1" applyAlignment="1" applyProtection="1">
      <alignment horizontal="center" vertical="center"/>
      <protection locked="0"/>
    </xf>
    <xf numFmtId="9" fontId="22" fillId="6" borderId="28" xfId="4" applyNumberFormat="1" applyFont="1" applyBorder="1" applyAlignment="1" applyProtection="1">
      <alignment horizontal="center" vertical="center"/>
      <protection locked="0"/>
    </xf>
    <xf numFmtId="9" fontId="22" fillId="6" borderId="6" xfId="4" applyNumberFormat="1" applyFont="1" applyBorder="1" applyAlignment="1" applyProtection="1">
      <alignment horizontal="center" vertical="center"/>
      <protection locked="0"/>
    </xf>
    <xf numFmtId="9" fontId="22" fillId="6" borderId="7" xfId="4" applyNumberFormat="1" applyFont="1" applyBorder="1" applyAlignment="1" applyProtection="1">
      <alignment horizontal="center" vertical="center"/>
      <protection locked="0"/>
    </xf>
    <xf numFmtId="9" fontId="22" fillId="6" borderId="23" xfId="4" applyNumberFormat="1" applyFont="1" applyBorder="1" applyAlignment="1" applyProtection="1">
      <alignment horizontal="center" vertical="center"/>
      <protection locked="0"/>
    </xf>
    <xf numFmtId="49" fontId="2" fillId="0" borderId="5" xfId="0" applyNumberFormat="1" applyFont="1" applyFill="1" applyBorder="1" applyAlignment="1" applyProtection="1">
      <alignment horizontal="center" vertical="center"/>
      <protection hidden="1"/>
    </xf>
    <xf numFmtId="49" fontId="2" fillId="0" borderId="0" xfId="0" applyNumberFormat="1" applyFont="1" applyFill="1" applyBorder="1" applyAlignment="1" applyProtection="1">
      <alignment horizontal="center" vertical="center"/>
      <protection hidden="1"/>
    </xf>
    <xf numFmtId="49" fontId="2" fillId="0" borderId="8" xfId="0" applyNumberFormat="1" applyFont="1" applyFill="1" applyBorder="1" applyAlignment="1" applyProtection="1">
      <alignment horizontal="center" vertical="center"/>
      <protection hidden="1"/>
    </xf>
    <xf numFmtId="49" fontId="2" fillId="0" borderId="6" xfId="0" applyNumberFormat="1" applyFont="1" applyFill="1" applyBorder="1" applyAlignment="1" applyProtection="1">
      <alignment horizontal="center" vertical="center"/>
      <protection hidden="1"/>
    </xf>
    <xf numFmtId="49" fontId="2" fillId="0" borderId="7" xfId="0" applyNumberFormat="1" applyFont="1" applyFill="1" applyBorder="1" applyAlignment="1" applyProtection="1">
      <alignment horizontal="center" vertical="center"/>
      <protection hidden="1"/>
    </xf>
    <xf numFmtId="49" fontId="2" fillId="0" borderId="23" xfId="0" applyNumberFormat="1" applyFont="1" applyFill="1" applyBorder="1" applyAlignment="1" applyProtection="1">
      <alignment horizontal="center" vertical="center"/>
      <protection hidden="1"/>
    </xf>
    <xf numFmtId="0" fontId="9" fillId="0" borderId="29" xfId="0" applyFont="1" applyFill="1" applyBorder="1" applyAlignment="1" applyProtection="1">
      <alignment horizontal="center" vertical="center" wrapText="1"/>
      <protection hidden="1"/>
    </xf>
    <xf numFmtId="0" fontId="9" fillId="0" borderId="30" xfId="0" applyFont="1" applyFill="1" applyBorder="1" applyAlignment="1" applyProtection="1">
      <alignment horizontal="center" vertical="center" wrapText="1"/>
      <protection hidden="1"/>
    </xf>
    <xf numFmtId="0" fontId="9" fillId="0" borderId="31" xfId="0" applyFont="1" applyFill="1" applyBorder="1" applyAlignment="1" applyProtection="1">
      <alignment horizontal="center" vertical="center" wrapText="1"/>
      <protection hidden="1"/>
    </xf>
    <xf numFmtId="49" fontId="9" fillId="3" borderId="4" xfId="0" applyNumberFormat="1" applyFont="1" applyFill="1" applyBorder="1" applyAlignment="1" applyProtection="1">
      <alignment horizontal="left" vertical="top" wrapText="1"/>
      <protection hidden="1"/>
    </xf>
    <xf numFmtId="167" fontId="13" fillId="0" borderId="0" xfId="0" applyNumberFormat="1" applyFont="1" applyFill="1" applyAlignment="1" applyProtection="1">
      <alignment horizontal="center" vertical="center"/>
      <protection hidden="1"/>
    </xf>
    <xf numFmtId="167" fontId="13" fillId="0" borderId="0" xfId="0" applyNumberFormat="1" applyFont="1" applyFill="1" applyBorder="1" applyAlignment="1" applyProtection="1">
      <alignment horizontal="center" vertical="center"/>
      <protection hidden="1"/>
    </xf>
    <xf numFmtId="49" fontId="2" fillId="0" borderId="4" xfId="0" applyNumberFormat="1" applyFont="1" applyFill="1" applyBorder="1" applyAlignment="1" applyProtection="1">
      <alignment horizontal="center" wrapText="1"/>
      <protection hidden="1"/>
    </xf>
    <xf numFmtId="49" fontId="19" fillId="0" borderId="4" xfId="1" applyNumberFormat="1" applyFont="1" applyFill="1" applyBorder="1" applyAlignment="1" applyProtection="1">
      <alignment horizontal="center" vertical="center"/>
      <protection hidden="1"/>
    </xf>
    <xf numFmtId="0" fontId="9" fillId="0" borderId="27" xfId="0" applyFont="1" applyFill="1" applyBorder="1" applyAlignment="1" applyProtection="1">
      <alignment horizontal="center" vertical="center" wrapText="1"/>
      <protection hidden="1"/>
    </xf>
    <xf numFmtId="0" fontId="9" fillId="0" borderId="9" xfId="0" applyFont="1" applyFill="1" applyBorder="1" applyAlignment="1" applyProtection="1">
      <alignment horizontal="center" vertical="center" wrapText="1"/>
      <protection hidden="1"/>
    </xf>
    <xf numFmtId="0" fontId="9" fillId="0" borderId="28" xfId="0" applyFont="1" applyFill="1" applyBorder="1" applyAlignment="1" applyProtection="1">
      <alignment horizontal="center" vertical="center" wrapText="1"/>
      <protection hidden="1"/>
    </xf>
    <xf numFmtId="49" fontId="2" fillId="0" borderId="4" xfId="0" applyNumberFormat="1" applyFont="1" applyFill="1" applyBorder="1" applyAlignment="1" applyProtection="1">
      <alignment horizontal="center" vertical="center" wrapText="1"/>
      <protection hidden="1"/>
    </xf>
    <xf numFmtId="0" fontId="0" fillId="0" borderId="4" xfId="0" applyBorder="1" applyAlignment="1">
      <alignment horizontal="center" vertical="center" wrapText="1"/>
    </xf>
    <xf numFmtId="49" fontId="39" fillId="0" borderId="4" xfId="0" applyNumberFormat="1" applyFont="1" applyFill="1" applyBorder="1" applyAlignment="1" applyProtection="1">
      <alignment horizontal="center" vertical="center" wrapText="1"/>
      <protection hidden="1"/>
    </xf>
    <xf numFmtId="0" fontId="40" fillId="0" borderId="4" xfId="0" applyFont="1" applyBorder="1" applyAlignment="1">
      <alignment horizontal="center" vertical="center" wrapText="1"/>
    </xf>
  </cellXfs>
  <cellStyles count="5">
    <cellStyle name="Гиперссылка" xfId="1" builtinId="8"/>
    <cellStyle name="Обычный" xfId="0" builtinId="0"/>
    <cellStyle name="Обычный 2" xfId="2"/>
    <cellStyle name="Обычный 6" xfId="3"/>
    <cellStyle name="Хороший" xfId="4" builtinId="26"/>
  </cellStyles>
  <dxfs count="5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43.png"/><Relationship Id="rId3" Type="http://schemas.openxmlformats.org/officeDocument/2006/relationships/image" Target="../media/image38.png"/><Relationship Id="rId7" Type="http://schemas.openxmlformats.org/officeDocument/2006/relationships/image" Target="../media/image42.png"/><Relationship Id="rId2" Type="http://schemas.openxmlformats.org/officeDocument/2006/relationships/image" Target="../media/image37.png"/><Relationship Id="rId1" Type="http://schemas.openxmlformats.org/officeDocument/2006/relationships/image" Target="../media/image36.png"/><Relationship Id="rId6" Type="http://schemas.openxmlformats.org/officeDocument/2006/relationships/image" Target="../media/image41.png"/><Relationship Id="rId5" Type="http://schemas.openxmlformats.org/officeDocument/2006/relationships/image" Target="../media/image40.png"/><Relationship Id="rId4" Type="http://schemas.openxmlformats.org/officeDocument/2006/relationships/image" Target="../media/image39.png"/><Relationship Id="rId9" Type="http://schemas.openxmlformats.org/officeDocument/2006/relationships/image" Target="../media/image4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75639</xdr:colOff>
      <xdr:row>2</xdr:row>
      <xdr:rowOff>220756</xdr:rowOff>
    </xdr:from>
    <xdr:to>
      <xdr:col>4</xdr:col>
      <xdr:colOff>504264</xdr:colOff>
      <xdr:row>14</xdr:row>
      <xdr:rowOff>63313</xdr:rowOff>
    </xdr:to>
    <xdr:pic>
      <xdr:nvPicPr>
        <xdr:cNvPr id="1415" name="Рисунок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5639" y="411256"/>
          <a:ext cx="2367243" cy="14337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114300</xdr:colOff>
      <xdr:row>17</xdr:row>
      <xdr:rowOff>104775</xdr:rowOff>
    </xdr:from>
    <xdr:to>
      <xdr:col>8</xdr:col>
      <xdr:colOff>1446300</xdr:colOff>
      <xdr:row>17</xdr:row>
      <xdr:rowOff>1436775</xdr:rowOff>
    </xdr:to>
    <xdr:pic>
      <xdr:nvPicPr>
        <xdr:cNvPr id="1128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229225" y="695325"/>
          <a:ext cx="1332000" cy="13320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8</xdr:col>
      <xdr:colOff>114300</xdr:colOff>
      <xdr:row>18</xdr:row>
      <xdr:rowOff>104775</xdr:rowOff>
    </xdr:from>
    <xdr:to>
      <xdr:col>8</xdr:col>
      <xdr:colOff>1446300</xdr:colOff>
      <xdr:row>18</xdr:row>
      <xdr:rowOff>1436775</xdr:rowOff>
    </xdr:to>
    <xdr:pic>
      <xdr:nvPicPr>
        <xdr:cNvPr id="1129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229225" y="2219325"/>
          <a:ext cx="1332000" cy="13320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8</xdr:col>
      <xdr:colOff>114300</xdr:colOff>
      <xdr:row>19</xdr:row>
      <xdr:rowOff>104775</xdr:rowOff>
    </xdr:from>
    <xdr:to>
      <xdr:col>8</xdr:col>
      <xdr:colOff>1446300</xdr:colOff>
      <xdr:row>19</xdr:row>
      <xdr:rowOff>1436775</xdr:rowOff>
    </xdr:to>
    <xdr:pic>
      <xdr:nvPicPr>
        <xdr:cNvPr id="1130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229225" y="3743325"/>
          <a:ext cx="1332000" cy="13320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8</xdr:col>
      <xdr:colOff>114300</xdr:colOff>
      <xdr:row>20</xdr:row>
      <xdr:rowOff>104775</xdr:rowOff>
    </xdr:from>
    <xdr:to>
      <xdr:col>8</xdr:col>
      <xdr:colOff>1446300</xdr:colOff>
      <xdr:row>20</xdr:row>
      <xdr:rowOff>1436775</xdr:rowOff>
    </xdr:to>
    <xdr:pic>
      <xdr:nvPicPr>
        <xdr:cNvPr id="1131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229225" y="5267325"/>
          <a:ext cx="1332000" cy="13320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8</xdr:col>
      <xdr:colOff>114300</xdr:colOff>
      <xdr:row>21</xdr:row>
      <xdr:rowOff>104775</xdr:rowOff>
    </xdr:from>
    <xdr:to>
      <xdr:col>8</xdr:col>
      <xdr:colOff>1446300</xdr:colOff>
      <xdr:row>21</xdr:row>
      <xdr:rowOff>1436775</xdr:rowOff>
    </xdr:to>
    <xdr:pic>
      <xdr:nvPicPr>
        <xdr:cNvPr id="1132" name="Имя " descr="Descr 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5229225" y="6791325"/>
          <a:ext cx="1332000" cy="13320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8</xdr:col>
      <xdr:colOff>114300</xdr:colOff>
      <xdr:row>22</xdr:row>
      <xdr:rowOff>104775</xdr:rowOff>
    </xdr:from>
    <xdr:to>
      <xdr:col>8</xdr:col>
      <xdr:colOff>1446300</xdr:colOff>
      <xdr:row>22</xdr:row>
      <xdr:rowOff>1436775</xdr:rowOff>
    </xdr:to>
    <xdr:pic>
      <xdr:nvPicPr>
        <xdr:cNvPr id="1133" name="Имя " descr="Descr 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5229225" y="8315325"/>
          <a:ext cx="1332000" cy="13320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8</xdr:col>
      <xdr:colOff>114300</xdr:colOff>
      <xdr:row>23</xdr:row>
      <xdr:rowOff>104775</xdr:rowOff>
    </xdr:from>
    <xdr:to>
      <xdr:col>8</xdr:col>
      <xdr:colOff>1446300</xdr:colOff>
      <xdr:row>23</xdr:row>
      <xdr:rowOff>1436775</xdr:rowOff>
    </xdr:to>
    <xdr:pic>
      <xdr:nvPicPr>
        <xdr:cNvPr id="1134" name="Имя " descr="Descr 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5229225" y="9839325"/>
          <a:ext cx="1332000" cy="13320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8</xdr:col>
      <xdr:colOff>114300</xdr:colOff>
      <xdr:row>24</xdr:row>
      <xdr:rowOff>104775</xdr:rowOff>
    </xdr:from>
    <xdr:to>
      <xdr:col>8</xdr:col>
      <xdr:colOff>1446300</xdr:colOff>
      <xdr:row>24</xdr:row>
      <xdr:rowOff>1436775</xdr:rowOff>
    </xdr:to>
    <xdr:pic>
      <xdr:nvPicPr>
        <xdr:cNvPr id="1135" name="Имя " descr="Descr 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5229225" y="11363325"/>
          <a:ext cx="1332000" cy="13320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8</xdr:col>
      <xdr:colOff>114300</xdr:colOff>
      <xdr:row>25</xdr:row>
      <xdr:rowOff>104775</xdr:rowOff>
    </xdr:from>
    <xdr:to>
      <xdr:col>8</xdr:col>
      <xdr:colOff>1446300</xdr:colOff>
      <xdr:row>25</xdr:row>
      <xdr:rowOff>1436775</xdr:rowOff>
    </xdr:to>
    <xdr:pic>
      <xdr:nvPicPr>
        <xdr:cNvPr id="1136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5229225" y="12887325"/>
          <a:ext cx="1332000" cy="13320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8</xdr:col>
      <xdr:colOff>114300</xdr:colOff>
      <xdr:row>26</xdr:row>
      <xdr:rowOff>104775</xdr:rowOff>
    </xdr:from>
    <xdr:to>
      <xdr:col>8</xdr:col>
      <xdr:colOff>1446300</xdr:colOff>
      <xdr:row>26</xdr:row>
      <xdr:rowOff>1436775</xdr:rowOff>
    </xdr:to>
    <xdr:pic>
      <xdr:nvPicPr>
        <xdr:cNvPr id="1137" name="Имя " descr="Descr 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5229225" y="14411325"/>
          <a:ext cx="1332000" cy="13320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8</xdr:col>
      <xdr:colOff>114300</xdr:colOff>
      <xdr:row>27</xdr:row>
      <xdr:rowOff>104775</xdr:rowOff>
    </xdr:from>
    <xdr:to>
      <xdr:col>8</xdr:col>
      <xdr:colOff>1446300</xdr:colOff>
      <xdr:row>27</xdr:row>
      <xdr:rowOff>1436775</xdr:rowOff>
    </xdr:to>
    <xdr:pic>
      <xdr:nvPicPr>
        <xdr:cNvPr id="1138" name="Имя " descr="Descr 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5229225" y="15935325"/>
          <a:ext cx="1332000" cy="13320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8</xdr:col>
      <xdr:colOff>114300</xdr:colOff>
      <xdr:row>28</xdr:row>
      <xdr:rowOff>104775</xdr:rowOff>
    </xdr:from>
    <xdr:to>
      <xdr:col>8</xdr:col>
      <xdr:colOff>1446300</xdr:colOff>
      <xdr:row>28</xdr:row>
      <xdr:rowOff>1436775</xdr:rowOff>
    </xdr:to>
    <xdr:pic>
      <xdr:nvPicPr>
        <xdr:cNvPr id="1139" name="Имя " descr="Descr 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5229225" y="17459325"/>
          <a:ext cx="1332000" cy="13320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8</xdr:col>
      <xdr:colOff>114300</xdr:colOff>
      <xdr:row>29</xdr:row>
      <xdr:rowOff>104775</xdr:rowOff>
    </xdr:from>
    <xdr:to>
      <xdr:col>8</xdr:col>
      <xdr:colOff>1446300</xdr:colOff>
      <xdr:row>29</xdr:row>
      <xdr:rowOff>1436775</xdr:rowOff>
    </xdr:to>
    <xdr:pic>
      <xdr:nvPicPr>
        <xdr:cNvPr id="1140" name="Имя " descr="Descr 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5229225" y="18983325"/>
          <a:ext cx="1332000" cy="13320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8</xdr:col>
      <xdr:colOff>114300</xdr:colOff>
      <xdr:row>30</xdr:row>
      <xdr:rowOff>104775</xdr:rowOff>
    </xdr:from>
    <xdr:to>
      <xdr:col>8</xdr:col>
      <xdr:colOff>1446300</xdr:colOff>
      <xdr:row>30</xdr:row>
      <xdr:rowOff>1436775</xdr:rowOff>
    </xdr:to>
    <xdr:pic>
      <xdr:nvPicPr>
        <xdr:cNvPr id="1141" name="Имя " descr="Descr 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5229225" y="20507325"/>
          <a:ext cx="1332000" cy="13320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8</xdr:col>
      <xdr:colOff>114300</xdr:colOff>
      <xdr:row>31</xdr:row>
      <xdr:rowOff>104775</xdr:rowOff>
    </xdr:from>
    <xdr:to>
      <xdr:col>8</xdr:col>
      <xdr:colOff>1446300</xdr:colOff>
      <xdr:row>31</xdr:row>
      <xdr:rowOff>1436775</xdr:rowOff>
    </xdr:to>
    <xdr:pic>
      <xdr:nvPicPr>
        <xdr:cNvPr id="1142" name="Имя " descr="Descr 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5229225" y="22031325"/>
          <a:ext cx="1332000" cy="13320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8</xdr:col>
      <xdr:colOff>114300</xdr:colOff>
      <xdr:row>32</xdr:row>
      <xdr:rowOff>104775</xdr:rowOff>
    </xdr:from>
    <xdr:to>
      <xdr:col>8</xdr:col>
      <xdr:colOff>1446300</xdr:colOff>
      <xdr:row>32</xdr:row>
      <xdr:rowOff>1436775</xdr:rowOff>
    </xdr:to>
    <xdr:pic>
      <xdr:nvPicPr>
        <xdr:cNvPr id="1143" name="Имя " descr="Descr 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5229225" y="23555325"/>
          <a:ext cx="1332000" cy="13320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8</xdr:col>
      <xdr:colOff>114300</xdr:colOff>
      <xdr:row>33</xdr:row>
      <xdr:rowOff>104775</xdr:rowOff>
    </xdr:from>
    <xdr:to>
      <xdr:col>8</xdr:col>
      <xdr:colOff>1446300</xdr:colOff>
      <xdr:row>33</xdr:row>
      <xdr:rowOff>1436775</xdr:rowOff>
    </xdr:to>
    <xdr:pic>
      <xdr:nvPicPr>
        <xdr:cNvPr id="1144" name="Имя " descr="Descr 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5229225" y="25079325"/>
          <a:ext cx="1332000" cy="13320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8</xdr:col>
      <xdr:colOff>114300</xdr:colOff>
      <xdr:row>34</xdr:row>
      <xdr:rowOff>104775</xdr:rowOff>
    </xdr:from>
    <xdr:to>
      <xdr:col>8</xdr:col>
      <xdr:colOff>1446300</xdr:colOff>
      <xdr:row>34</xdr:row>
      <xdr:rowOff>1436775</xdr:rowOff>
    </xdr:to>
    <xdr:pic>
      <xdr:nvPicPr>
        <xdr:cNvPr id="1145" name="Имя " descr="Descr 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5229225" y="26603325"/>
          <a:ext cx="1332000" cy="13320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8</xdr:col>
      <xdr:colOff>114300</xdr:colOff>
      <xdr:row>35</xdr:row>
      <xdr:rowOff>104775</xdr:rowOff>
    </xdr:from>
    <xdr:to>
      <xdr:col>8</xdr:col>
      <xdr:colOff>1446300</xdr:colOff>
      <xdr:row>35</xdr:row>
      <xdr:rowOff>1436775</xdr:rowOff>
    </xdr:to>
    <xdr:pic>
      <xdr:nvPicPr>
        <xdr:cNvPr id="1146" name="Имя " descr="Descr 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5229225" y="28127325"/>
          <a:ext cx="1332000" cy="13320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8</xdr:col>
      <xdr:colOff>114300</xdr:colOff>
      <xdr:row>36</xdr:row>
      <xdr:rowOff>104775</xdr:rowOff>
    </xdr:from>
    <xdr:to>
      <xdr:col>8</xdr:col>
      <xdr:colOff>1446300</xdr:colOff>
      <xdr:row>36</xdr:row>
      <xdr:rowOff>1436775</xdr:rowOff>
    </xdr:to>
    <xdr:pic>
      <xdr:nvPicPr>
        <xdr:cNvPr id="1147" name="Имя " descr="Descr 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5229225" y="29651325"/>
          <a:ext cx="1332000" cy="13320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8</xdr:col>
      <xdr:colOff>114300</xdr:colOff>
      <xdr:row>37</xdr:row>
      <xdr:rowOff>104775</xdr:rowOff>
    </xdr:from>
    <xdr:to>
      <xdr:col>8</xdr:col>
      <xdr:colOff>1446300</xdr:colOff>
      <xdr:row>37</xdr:row>
      <xdr:rowOff>1436775</xdr:rowOff>
    </xdr:to>
    <xdr:pic>
      <xdr:nvPicPr>
        <xdr:cNvPr id="1148" name="Имя " descr="Descr 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5229225" y="31175325"/>
          <a:ext cx="1332000" cy="13320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8</xdr:col>
      <xdr:colOff>114300</xdr:colOff>
      <xdr:row>38</xdr:row>
      <xdr:rowOff>104775</xdr:rowOff>
    </xdr:from>
    <xdr:to>
      <xdr:col>8</xdr:col>
      <xdr:colOff>1446300</xdr:colOff>
      <xdr:row>38</xdr:row>
      <xdr:rowOff>1436775</xdr:rowOff>
    </xdr:to>
    <xdr:pic>
      <xdr:nvPicPr>
        <xdr:cNvPr id="1149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5229225" y="32699325"/>
          <a:ext cx="1332000" cy="13320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8</xdr:col>
      <xdr:colOff>114300</xdr:colOff>
      <xdr:row>39</xdr:row>
      <xdr:rowOff>104775</xdr:rowOff>
    </xdr:from>
    <xdr:to>
      <xdr:col>8</xdr:col>
      <xdr:colOff>1446300</xdr:colOff>
      <xdr:row>39</xdr:row>
      <xdr:rowOff>1436775</xdr:rowOff>
    </xdr:to>
    <xdr:pic>
      <xdr:nvPicPr>
        <xdr:cNvPr id="1150" name="Имя " descr="Descr 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5229225" y="34223325"/>
          <a:ext cx="1332000" cy="13320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8</xdr:col>
      <xdr:colOff>114300</xdr:colOff>
      <xdr:row>40</xdr:row>
      <xdr:rowOff>104775</xdr:rowOff>
    </xdr:from>
    <xdr:to>
      <xdr:col>8</xdr:col>
      <xdr:colOff>1446300</xdr:colOff>
      <xdr:row>40</xdr:row>
      <xdr:rowOff>1436775</xdr:rowOff>
    </xdr:to>
    <xdr:pic>
      <xdr:nvPicPr>
        <xdr:cNvPr id="1151" name="Имя " descr="Descr 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5229225" y="35747325"/>
          <a:ext cx="1332000" cy="13320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8</xdr:col>
      <xdr:colOff>114300</xdr:colOff>
      <xdr:row>41</xdr:row>
      <xdr:rowOff>104775</xdr:rowOff>
    </xdr:from>
    <xdr:to>
      <xdr:col>8</xdr:col>
      <xdr:colOff>1446300</xdr:colOff>
      <xdr:row>41</xdr:row>
      <xdr:rowOff>1436775</xdr:rowOff>
    </xdr:to>
    <xdr:pic>
      <xdr:nvPicPr>
        <xdr:cNvPr id="1152" name="Имя " descr="Descr 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5229225" y="37271325"/>
          <a:ext cx="1332000" cy="13320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8</xdr:col>
      <xdr:colOff>114300</xdr:colOff>
      <xdr:row>42</xdr:row>
      <xdr:rowOff>104775</xdr:rowOff>
    </xdr:from>
    <xdr:to>
      <xdr:col>8</xdr:col>
      <xdr:colOff>1446300</xdr:colOff>
      <xdr:row>42</xdr:row>
      <xdr:rowOff>1436775</xdr:rowOff>
    </xdr:to>
    <xdr:pic>
      <xdr:nvPicPr>
        <xdr:cNvPr id="1153" name="Имя " descr="Descr 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5229225" y="38795325"/>
          <a:ext cx="1332000" cy="13320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8</xdr:col>
      <xdr:colOff>114300</xdr:colOff>
      <xdr:row>43</xdr:row>
      <xdr:rowOff>104775</xdr:rowOff>
    </xdr:from>
    <xdr:to>
      <xdr:col>8</xdr:col>
      <xdr:colOff>1446300</xdr:colOff>
      <xdr:row>43</xdr:row>
      <xdr:rowOff>1436775</xdr:rowOff>
    </xdr:to>
    <xdr:pic>
      <xdr:nvPicPr>
        <xdr:cNvPr id="1154" name="Имя " descr="Descr 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5229225" y="40319325"/>
          <a:ext cx="1332000" cy="13320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8</xdr:col>
      <xdr:colOff>114300</xdr:colOff>
      <xdr:row>44</xdr:row>
      <xdr:rowOff>104775</xdr:rowOff>
    </xdr:from>
    <xdr:to>
      <xdr:col>8</xdr:col>
      <xdr:colOff>1446300</xdr:colOff>
      <xdr:row>44</xdr:row>
      <xdr:rowOff>1436775</xdr:rowOff>
    </xdr:to>
    <xdr:pic>
      <xdr:nvPicPr>
        <xdr:cNvPr id="1155" name="Имя " descr="Descr 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5229225" y="41843325"/>
          <a:ext cx="1332000" cy="13320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8</xdr:col>
      <xdr:colOff>114300</xdr:colOff>
      <xdr:row>45</xdr:row>
      <xdr:rowOff>104775</xdr:rowOff>
    </xdr:from>
    <xdr:to>
      <xdr:col>8</xdr:col>
      <xdr:colOff>1446300</xdr:colOff>
      <xdr:row>45</xdr:row>
      <xdr:rowOff>1436775</xdr:rowOff>
    </xdr:to>
    <xdr:pic>
      <xdr:nvPicPr>
        <xdr:cNvPr id="1156" name="Имя " descr="Descr 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5229225" y="43367325"/>
          <a:ext cx="1332000" cy="13320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8</xdr:col>
      <xdr:colOff>114300</xdr:colOff>
      <xdr:row>46</xdr:row>
      <xdr:rowOff>104775</xdr:rowOff>
    </xdr:from>
    <xdr:to>
      <xdr:col>8</xdr:col>
      <xdr:colOff>1446300</xdr:colOff>
      <xdr:row>46</xdr:row>
      <xdr:rowOff>1436775</xdr:rowOff>
    </xdr:to>
    <xdr:pic>
      <xdr:nvPicPr>
        <xdr:cNvPr id="1157" name="Имя " descr="Descr 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5229225" y="44891325"/>
          <a:ext cx="1332000" cy="13320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8</xdr:col>
      <xdr:colOff>114300</xdr:colOff>
      <xdr:row>47</xdr:row>
      <xdr:rowOff>104775</xdr:rowOff>
    </xdr:from>
    <xdr:to>
      <xdr:col>8</xdr:col>
      <xdr:colOff>1446300</xdr:colOff>
      <xdr:row>47</xdr:row>
      <xdr:rowOff>1436775</xdr:rowOff>
    </xdr:to>
    <xdr:pic>
      <xdr:nvPicPr>
        <xdr:cNvPr id="1158" name="Имя " descr="Descr 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5229225" y="46415325"/>
          <a:ext cx="1332000" cy="13320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8</xdr:col>
      <xdr:colOff>114300</xdr:colOff>
      <xdr:row>48</xdr:row>
      <xdr:rowOff>104775</xdr:rowOff>
    </xdr:from>
    <xdr:to>
      <xdr:col>8</xdr:col>
      <xdr:colOff>1446300</xdr:colOff>
      <xdr:row>48</xdr:row>
      <xdr:rowOff>1436775</xdr:rowOff>
    </xdr:to>
    <xdr:pic>
      <xdr:nvPicPr>
        <xdr:cNvPr id="1159" name="Имя " descr="Descr 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5229225" y="47939325"/>
          <a:ext cx="1332000" cy="13320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8</xdr:col>
      <xdr:colOff>114300</xdr:colOff>
      <xdr:row>49</xdr:row>
      <xdr:rowOff>104775</xdr:rowOff>
    </xdr:from>
    <xdr:to>
      <xdr:col>8</xdr:col>
      <xdr:colOff>1446300</xdr:colOff>
      <xdr:row>49</xdr:row>
      <xdr:rowOff>1436775</xdr:rowOff>
    </xdr:to>
    <xdr:pic>
      <xdr:nvPicPr>
        <xdr:cNvPr id="1160" name="Имя " descr="Descr 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5229225" y="49463325"/>
          <a:ext cx="1332000" cy="13320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8</xdr:col>
      <xdr:colOff>114300</xdr:colOff>
      <xdr:row>50</xdr:row>
      <xdr:rowOff>104775</xdr:rowOff>
    </xdr:from>
    <xdr:to>
      <xdr:col>8</xdr:col>
      <xdr:colOff>1446300</xdr:colOff>
      <xdr:row>50</xdr:row>
      <xdr:rowOff>1436775</xdr:rowOff>
    </xdr:to>
    <xdr:pic>
      <xdr:nvPicPr>
        <xdr:cNvPr id="1161" name="Имя " descr="Descr 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5229225" y="50987325"/>
          <a:ext cx="1332000" cy="13320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0</xdr:colOff>
      <xdr:row>65</xdr:row>
      <xdr:rowOff>9525</xdr:rowOff>
    </xdr:from>
    <xdr:to>
      <xdr:col>16</xdr:col>
      <xdr:colOff>466725</xdr:colOff>
      <xdr:row>89</xdr:row>
      <xdr:rowOff>66675</xdr:rowOff>
    </xdr:to>
    <xdr:grpSp>
      <xdr:nvGrpSpPr>
        <xdr:cNvPr id="2049" name="Group 1"/>
        <xdr:cNvGrpSpPr>
          <a:grpSpLocks/>
        </xdr:cNvGrpSpPr>
      </xdr:nvGrpSpPr>
      <xdr:grpSpPr bwMode="auto">
        <a:xfrm>
          <a:off x="104775" y="11734800"/>
          <a:ext cx="9182100" cy="4781550"/>
          <a:chOff x="15" y="1244"/>
          <a:chExt cx="957" cy="492"/>
        </a:xfrm>
      </xdr:grpSpPr>
      <xdr:pic>
        <xdr:nvPicPr>
          <xdr:cNvPr id="2078" name="Picture 2"/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/>
          <a:srcRect/>
          <a:stretch>
            <a:fillRect/>
          </a:stretch>
        </xdr:blipFill>
        <xdr:spPr bwMode="auto">
          <a:xfrm>
            <a:off x="15" y="1244"/>
            <a:ext cx="957" cy="492"/>
          </a:xfrm>
          <a:prstGeom prst="rect">
            <a:avLst/>
          </a:prstGeom>
          <a:noFill/>
          <a:ln w="1">
            <a:noFill/>
            <a:miter lim="800000"/>
            <a:headEnd/>
            <a:tailEnd/>
          </a:ln>
        </xdr:spPr>
      </xdr:pic>
      <xdr:sp macro="" textlink="">
        <xdr:nvSpPr>
          <xdr:cNvPr id="2079" name="Oval 3"/>
          <xdr:cNvSpPr>
            <a:spLocks noChangeArrowheads="1"/>
          </xdr:cNvSpPr>
        </xdr:nvSpPr>
        <xdr:spPr bwMode="auto">
          <a:xfrm>
            <a:off x="585" y="1278"/>
            <a:ext cx="366" cy="209"/>
          </a:xfrm>
          <a:prstGeom prst="ellipse">
            <a:avLst/>
          </a:prstGeom>
          <a:noFill/>
          <a:ln w="28575">
            <a:solidFill>
              <a:srgbClr val="FF0000"/>
            </a:solidFill>
            <a:round/>
            <a:headEnd/>
            <a:tailEnd/>
          </a:ln>
        </xdr:spPr>
      </xdr:sp>
    </xdr:grpSp>
    <xdr:clientData/>
  </xdr:twoCellAnchor>
  <xdr:twoCellAnchor editAs="absolute">
    <xdr:from>
      <xdr:col>1</xdr:col>
      <xdr:colOff>0</xdr:colOff>
      <xdr:row>92</xdr:row>
      <xdr:rowOff>38100</xdr:rowOff>
    </xdr:from>
    <xdr:to>
      <xdr:col>16</xdr:col>
      <xdr:colOff>447675</xdr:colOff>
      <xdr:row>134</xdr:row>
      <xdr:rowOff>19050</xdr:rowOff>
    </xdr:to>
    <xdr:grpSp>
      <xdr:nvGrpSpPr>
        <xdr:cNvPr id="2050" name="Group 4"/>
        <xdr:cNvGrpSpPr>
          <a:grpSpLocks/>
        </xdr:cNvGrpSpPr>
      </xdr:nvGrpSpPr>
      <xdr:grpSpPr bwMode="auto">
        <a:xfrm>
          <a:off x="104775" y="17116425"/>
          <a:ext cx="9163050" cy="7305675"/>
          <a:chOff x="15" y="1805"/>
          <a:chExt cx="957" cy="733"/>
        </a:xfrm>
      </xdr:grpSpPr>
      <xdr:pic>
        <xdr:nvPicPr>
          <xdr:cNvPr id="2075" name="Picture 5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/>
          <a:srcRect/>
          <a:stretch>
            <a:fillRect/>
          </a:stretch>
        </xdr:blipFill>
        <xdr:spPr bwMode="auto">
          <a:xfrm>
            <a:off x="15" y="1805"/>
            <a:ext cx="957" cy="733"/>
          </a:xfrm>
          <a:prstGeom prst="rect">
            <a:avLst/>
          </a:prstGeom>
          <a:noFill/>
          <a:ln w="1">
            <a:noFill/>
            <a:miter lim="800000"/>
            <a:headEnd/>
            <a:tailEnd/>
          </a:ln>
        </xdr:spPr>
      </xdr:pic>
      <xdr:sp macro="" textlink="">
        <xdr:nvSpPr>
          <xdr:cNvPr id="2076" name="Rectangle 6"/>
          <xdr:cNvSpPr>
            <a:spLocks noChangeArrowheads="1"/>
          </xdr:cNvSpPr>
        </xdr:nvSpPr>
        <xdr:spPr bwMode="auto">
          <a:xfrm>
            <a:off x="747" y="1910"/>
            <a:ext cx="192" cy="43"/>
          </a:xfrm>
          <a:prstGeom prst="rect">
            <a:avLst/>
          </a:prstGeom>
          <a:noFill/>
          <a:ln w="38100">
            <a:solidFill>
              <a:srgbClr val="FF0000"/>
            </a:solidFill>
            <a:prstDash val="sysDot"/>
            <a:miter lim="800000"/>
            <a:headEnd/>
            <a:tailEnd/>
          </a:ln>
        </xdr:spPr>
      </xdr:sp>
      <xdr:sp macro="" textlink="">
        <xdr:nvSpPr>
          <xdr:cNvPr id="2077" name="Line 7"/>
          <xdr:cNvSpPr>
            <a:spLocks noChangeShapeType="1"/>
          </xdr:cNvSpPr>
        </xdr:nvSpPr>
        <xdr:spPr bwMode="auto">
          <a:xfrm>
            <a:off x="624" y="1888"/>
            <a:ext cx="125" cy="23"/>
          </a:xfrm>
          <a:prstGeom prst="line">
            <a:avLst/>
          </a:prstGeom>
          <a:noFill/>
          <a:ln w="19050">
            <a:solidFill>
              <a:srgbClr val="FF0000"/>
            </a:solidFill>
            <a:round/>
            <a:headEnd/>
            <a:tailEnd type="triangle" w="med" len="med"/>
          </a:ln>
        </xdr:spPr>
      </xdr:sp>
    </xdr:grpSp>
    <xdr:clientData/>
  </xdr:twoCellAnchor>
  <xdr:twoCellAnchor editAs="absolute">
    <xdr:from>
      <xdr:col>1</xdr:col>
      <xdr:colOff>0</xdr:colOff>
      <xdr:row>136</xdr:row>
      <xdr:rowOff>28575</xdr:rowOff>
    </xdr:from>
    <xdr:to>
      <xdr:col>16</xdr:col>
      <xdr:colOff>457200</xdr:colOff>
      <xdr:row>179</xdr:row>
      <xdr:rowOff>9525</xdr:rowOff>
    </xdr:to>
    <xdr:grpSp>
      <xdr:nvGrpSpPr>
        <xdr:cNvPr id="2051" name="Group 8"/>
        <xdr:cNvGrpSpPr>
          <a:grpSpLocks/>
        </xdr:cNvGrpSpPr>
      </xdr:nvGrpSpPr>
      <xdr:grpSpPr bwMode="auto">
        <a:xfrm>
          <a:off x="104775" y="24822150"/>
          <a:ext cx="9172575" cy="8696325"/>
          <a:chOff x="17" y="2602"/>
          <a:chExt cx="958" cy="898"/>
        </a:xfrm>
      </xdr:grpSpPr>
      <xdr:grpSp>
        <xdr:nvGrpSpPr>
          <xdr:cNvPr id="2068" name="Group 9"/>
          <xdr:cNvGrpSpPr>
            <a:grpSpLocks/>
          </xdr:cNvGrpSpPr>
        </xdr:nvGrpSpPr>
        <xdr:grpSpPr bwMode="auto">
          <a:xfrm>
            <a:off x="17" y="2602"/>
            <a:ext cx="958" cy="898"/>
            <a:chOff x="17" y="2602"/>
            <a:chExt cx="958" cy="898"/>
          </a:xfrm>
        </xdr:grpSpPr>
        <xdr:pic>
          <xdr:nvPicPr>
            <xdr:cNvPr id="2070" name="Picture 10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3" cstate="print"/>
            <a:srcRect/>
            <a:stretch>
              <a:fillRect/>
            </a:stretch>
          </xdr:blipFill>
          <xdr:spPr bwMode="auto">
            <a:xfrm>
              <a:off x="18" y="2602"/>
              <a:ext cx="957" cy="244"/>
            </a:xfrm>
            <a:prstGeom prst="rect">
              <a:avLst/>
            </a:prstGeom>
            <a:noFill/>
            <a:ln w="1">
              <a:noFill/>
              <a:miter lim="800000"/>
              <a:headEnd/>
              <a:tailEnd/>
            </a:ln>
          </xdr:spPr>
        </xdr:pic>
        <xdr:sp macro="" textlink="">
          <xdr:nvSpPr>
            <xdr:cNvPr id="2071" name="Rectangle 11"/>
            <xdr:cNvSpPr>
              <a:spLocks noChangeArrowheads="1"/>
            </xdr:cNvSpPr>
          </xdr:nvSpPr>
          <xdr:spPr bwMode="auto">
            <a:xfrm>
              <a:off x="754" y="2633"/>
              <a:ext cx="201" cy="44"/>
            </a:xfrm>
            <a:prstGeom prst="rect">
              <a:avLst/>
            </a:prstGeom>
            <a:noFill/>
            <a:ln w="19050">
              <a:solidFill>
                <a:srgbClr val="FF0000"/>
              </a:solidFill>
              <a:miter lim="800000"/>
              <a:headEnd/>
              <a:tailEnd/>
            </a:ln>
          </xdr:spPr>
        </xdr:sp>
        <xdr:sp macro="" textlink="">
          <xdr:nvSpPr>
            <xdr:cNvPr id="2072" name="Line 12"/>
            <xdr:cNvSpPr>
              <a:spLocks noChangeShapeType="1"/>
            </xdr:cNvSpPr>
          </xdr:nvSpPr>
          <xdr:spPr bwMode="auto">
            <a:xfrm>
              <a:off x="581" y="2636"/>
              <a:ext cx="170" cy="21"/>
            </a:xfrm>
            <a:prstGeom prst="line">
              <a:avLst/>
            </a:prstGeom>
            <a:noFill/>
            <a:ln w="12700">
              <a:solidFill>
                <a:srgbClr val="FF0000"/>
              </a:solidFill>
              <a:round/>
              <a:headEnd/>
              <a:tailEnd type="triangle" w="med" len="med"/>
            </a:ln>
          </xdr:spPr>
        </xdr:sp>
        <xdr:pic>
          <xdr:nvPicPr>
            <xdr:cNvPr id="2073" name="Picture 13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4" cstate="print"/>
            <a:srcRect/>
            <a:stretch>
              <a:fillRect/>
            </a:stretch>
          </xdr:blipFill>
          <xdr:spPr bwMode="auto">
            <a:xfrm>
              <a:off x="17" y="2888"/>
              <a:ext cx="957" cy="612"/>
            </a:xfrm>
            <a:prstGeom prst="rect">
              <a:avLst/>
            </a:prstGeom>
            <a:noFill/>
            <a:ln w="1">
              <a:noFill/>
              <a:miter lim="800000"/>
              <a:headEnd/>
              <a:tailEnd/>
            </a:ln>
          </xdr:spPr>
        </xdr:pic>
        <xdr:sp macro="" textlink="">
          <xdr:nvSpPr>
            <xdr:cNvPr id="2074" name="Line 14"/>
            <xdr:cNvSpPr>
              <a:spLocks noChangeShapeType="1"/>
            </xdr:cNvSpPr>
          </xdr:nvSpPr>
          <xdr:spPr bwMode="auto">
            <a:xfrm flipH="1">
              <a:off x="210" y="2678"/>
              <a:ext cx="636" cy="582"/>
            </a:xfrm>
            <a:prstGeom prst="line">
              <a:avLst/>
            </a:prstGeom>
            <a:noFill/>
            <a:ln w="9525">
              <a:solidFill>
                <a:srgbClr val="FF0000"/>
              </a:solidFill>
              <a:round/>
              <a:headEnd/>
              <a:tailEnd type="triangle" w="med" len="med"/>
            </a:ln>
          </xdr:spPr>
        </xdr:sp>
      </xdr:grpSp>
      <xdr:sp macro="" textlink="">
        <xdr:nvSpPr>
          <xdr:cNvPr id="2069" name="Rectangle 15"/>
          <xdr:cNvSpPr>
            <a:spLocks noChangeArrowheads="1"/>
          </xdr:cNvSpPr>
        </xdr:nvSpPr>
        <xdr:spPr bwMode="auto">
          <a:xfrm>
            <a:off x="27" y="3260"/>
            <a:ext cx="184" cy="167"/>
          </a:xfrm>
          <a:prstGeom prst="rect">
            <a:avLst/>
          </a:prstGeom>
          <a:noFill/>
          <a:ln w="19050">
            <a:solidFill>
              <a:srgbClr val="FF0000"/>
            </a:solidFill>
            <a:prstDash val="dash"/>
            <a:miter lim="800000"/>
            <a:headEnd/>
            <a:tailEnd/>
          </a:ln>
        </xdr:spPr>
      </xdr:sp>
    </xdr:grpSp>
    <xdr:clientData/>
  </xdr:twoCellAnchor>
  <xdr:twoCellAnchor editAs="absolute">
    <xdr:from>
      <xdr:col>1</xdr:col>
      <xdr:colOff>0</xdr:colOff>
      <xdr:row>183</xdr:row>
      <xdr:rowOff>19050</xdr:rowOff>
    </xdr:from>
    <xdr:to>
      <xdr:col>16</xdr:col>
      <xdr:colOff>447675</xdr:colOff>
      <xdr:row>197</xdr:row>
      <xdr:rowOff>19050</xdr:rowOff>
    </xdr:to>
    <xdr:grpSp>
      <xdr:nvGrpSpPr>
        <xdr:cNvPr id="2052" name="Group 16"/>
        <xdr:cNvGrpSpPr>
          <a:grpSpLocks/>
        </xdr:cNvGrpSpPr>
      </xdr:nvGrpSpPr>
      <xdr:grpSpPr bwMode="auto">
        <a:xfrm>
          <a:off x="104775" y="34375725"/>
          <a:ext cx="9163050" cy="2714625"/>
          <a:chOff x="15" y="3589"/>
          <a:chExt cx="819" cy="235"/>
        </a:xfrm>
      </xdr:grpSpPr>
      <xdr:pic>
        <xdr:nvPicPr>
          <xdr:cNvPr id="2066" name="Picture 17"/>
          <xdr:cNvPicPr>
            <a:picLocks noChangeAspect="1" noChangeArrowheads="1"/>
          </xdr:cNvPicPr>
        </xdr:nvPicPr>
        <xdr:blipFill>
          <a:blip xmlns:r="http://schemas.openxmlformats.org/officeDocument/2006/relationships" r:embed="rId5" cstate="print"/>
          <a:srcRect/>
          <a:stretch>
            <a:fillRect/>
          </a:stretch>
        </xdr:blipFill>
        <xdr:spPr bwMode="auto">
          <a:xfrm>
            <a:off x="15" y="3589"/>
            <a:ext cx="819" cy="235"/>
          </a:xfrm>
          <a:prstGeom prst="rect">
            <a:avLst/>
          </a:prstGeom>
          <a:noFill/>
          <a:ln w="1">
            <a:noFill/>
            <a:miter lim="800000"/>
            <a:headEnd/>
            <a:tailEnd/>
          </a:ln>
        </xdr:spPr>
      </xdr:pic>
      <xdr:sp macro="" textlink="">
        <xdr:nvSpPr>
          <xdr:cNvPr id="2067" name="Rectangle 18"/>
          <xdr:cNvSpPr>
            <a:spLocks noChangeArrowheads="1"/>
          </xdr:cNvSpPr>
        </xdr:nvSpPr>
        <xdr:spPr bwMode="auto">
          <a:xfrm>
            <a:off x="491" y="3668"/>
            <a:ext cx="244" cy="46"/>
          </a:xfrm>
          <a:prstGeom prst="rect">
            <a:avLst/>
          </a:prstGeom>
          <a:noFill/>
          <a:ln w="28575">
            <a:solidFill>
              <a:srgbClr val="FF0000"/>
            </a:solidFill>
            <a:miter lim="800000"/>
            <a:headEnd/>
            <a:tailEnd/>
          </a:ln>
        </xdr:spPr>
      </xdr:sp>
    </xdr:grpSp>
    <xdr:clientData/>
  </xdr:twoCellAnchor>
  <xdr:twoCellAnchor editAs="absolute">
    <xdr:from>
      <xdr:col>1</xdr:col>
      <xdr:colOff>0</xdr:colOff>
      <xdr:row>201</xdr:row>
      <xdr:rowOff>19050</xdr:rowOff>
    </xdr:from>
    <xdr:to>
      <xdr:col>16</xdr:col>
      <xdr:colOff>447675</xdr:colOff>
      <xdr:row>222</xdr:row>
      <xdr:rowOff>19050</xdr:rowOff>
    </xdr:to>
    <xdr:grpSp>
      <xdr:nvGrpSpPr>
        <xdr:cNvPr id="2053" name="Group 19"/>
        <xdr:cNvGrpSpPr>
          <a:grpSpLocks/>
        </xdr:cNvGrpSpPr>
      </xdr:nvGrpSpPr>
      <xdr:grpSpPr bwMode="auto">
        <a:xfrm>
          <a:off x="104775" y="37957125"/>
          <a:ext cx="9163050" cy="3295650"/>
          <a:chOff x="11" y="3966"/>
          <a:chExt cx="960" cy="341"/>
        </a:xfrm>
      </xdr:grpSpPr>
      <xdr:pic>
        <xdr:nvPicPr>
          <xdr:cNvPr id="2064" name="Picture 20"/>
          <xdr:cNvPicPr>
            <a:picLocks noChangeAspect="1" noChangeArrowheads="1"/>
          </xdr:cNvPicPr>
        </xdr:nvPicPr>
        <xdr:blipFill>
          <a:blip xmlns:r="http://schemas.openxmlformats.org/officeDocument/2006/relationships" r:embed="rId6" cstate="print"/>
          <a:srcRect/>
          <a:stretch>
            <a:fillRect/>
          </a:stretch>
        </xdr:blipFill>
        <xdr:spPr bwMode="auto">
          <a:xfrm>
            <a:off x="11" y="3966"/>
            <a:ext cx="960" cy="341"/>
          </a:xfrm>
          <a:prstGeom prst="rect">
            <a:avLst/>
          </a:prstGeom>
          <a:noFill/>
          <a:ln w="1">
            <a:noFill/>
            <a:miter lim="800000"/>
            <a:headEnd/>
            <a:tailEnd/>
          </a:ln>
        </xdr:spPr>
      </xdr:pic>
      <xdr:sp macro="" textlink="">
        <xdr:nvSpPr>
          <xdr:cNvPr id="2065" name="Rectangle 21"/>
          <xdr:cNvSpPr>
            <a:spLocks noChangeArrowheads="1"/>
          </xdr:cNvSpPr>
        </xdr:nvSpPr>
        <xdr:spPr bwMode="auto">
          <a:xfrm>
            <a:off x="28" y="4057"/>
            <a:ext cx="935" cy="89"/>
          </a:xfrm>
          <a:prstGeom prst="rect">
            <a:avLst/>
          </a:prstGeom>
          <a:noFill/>
          <a:ln w="19050">
            <a:solidFill>
              <a:srgbClr val="FF0000"/>
            </a:solidFill>
            <a:prstDash val="dash"/>
            <a:miter lim="800000"/>
            <a:headEnd/>
            <a:tailEnd/>
          </a:ln>
        </xdr:spPr>
      </xdr:sp>
    </xdr:grpSp>
    <xdr:clientData/>
  </xdr:twoCellAnchor>
  <xdr:twoCellAnchor editAs="absolute">
    <xdr:from>
      <xdr:col>1</xdr:col>
      <xdr:colOff>0</xdr:colOff>
      <xdr:row>228</xdr:row>
      <xdr:rowOff>19050</xdr:rowOff>
    </xdr:from>
    <xdr:to>
      <xdr:col>16</xdr:col>
      <xdr:colOff>457200</xdr:colOff>
      <xdr:row>285</xdr:row>
      <xdr:rowOff>0</xdr:rowOff>
    </xdr:to>
    <xdr:grpSp>
      <xdr:nvGrpSpPr>
        <xdr:cNvPr id="2054" name="Group 28"/>
        <xdr:cNvGrpSpPr>
          <a:grpSpLocks/>
        </xdr:cNvGrpSpPr>
      </xdr:nvGrpSpPr>
      <xdr:grpSpPr bwMode="auto">
        <a:xfrm>
          <a:off x="104775" y="42557700"/>
          <a:ext cx="9172575" cy="11077575"/>
          <a:chOff x="16" y="4471"/>
          <a:chExt cx="954" cy="1153"/>
        </a:xfrm>
      </xdr:grpSpPr>
      <xdr:pic>
        <xdr:nvPicPr>
          <xdr:cNvPr id="2062" name="Picture 29"/>
          <xdr:cNvPicPr>
            <a:picLocks noChangeAspect="1" noChangeArrowheads="1"/>
          </xdr:cNvPicPr>
        </xdr:nvPicPr>
        <xdr:blipFill>
          <a:blip xmlns:r="http://schemas.openxmlformats.org/officeDocument/2006/relationships" r:embed="rId7" cstate="print"/>
          <a:srcRect/>
          <a:stretch>
            <a:fillRect/>
          </a:stretch>
        </xdr:blipFill>
        <xdr:spPr bwMode="auto">
          <a:xfrm>
            <a:off x="16" y="4471"/>
            <a:ext cx="954" cy="1153"/>
          </a:xfrm>
          <a:prstGeom prst="rect">
            <a:avLst/>
          </a:prstGeom>
          <a:noFill/>
          <a:ln w="1">
            <a:noFill/>
            <a:miter lim="800000"/>
            <a:headEnd/>
            <a:tailEnd/>
          </a:ln>
        </xdr:spPr>
      </xdr:pic>
      <xdr:sp macro="" textlink="">
        <xdr:nvSpPr>
          <xdr:cNvPr id="2063" name="Rectangle 30"/>
          <xdr:cNvSpPr>
            <a:spLocks noChangeArrowheads="1"/>
          </xdr:cNvSpPr>
        </xdr:nvSpPr>
        <xdr:spPr bwMode="auto">
          <a:xfrm>
            <a:off x="583" y="4575"/>
            <a:ext cx="287" cy="39"/>
          </a:xfrm>
          <a:prstGeom prst="rect">
            <a:avLst/>
          </a:prstGeom>
          <a:noFill/>
          <a:ln w="28575">
            <a:solidFill>
              <a:srgbClr val="FF0000"/>
            </a:solidFill>
            <a:miter lim="800000"/>
            <a:headEnd/>
            <a:tailEnd/>
          </a:ln>
        </xdr:spPr>
      </xdr:sp>
    </xdr:grpSp>
    <xdr:clientData/>
  </xdr:twoCellAnchor>
  <xdr:twoCellAnchor editAs="absolute">
    <xdr:from>
      <xdr:col>1</xdr:col>
      <xdr:colOff>0</xdr:colOff>
      <xdr:row>287</xdr:row>
      <xdr:rowOff>28575</xdr:rowOff>
    </xdr:from>
    <xdr:to>
      <xdr:col>16</xdr:col>
      <xdr:colOff>438150</xdr:colOff>
      <xdr:row>337</xdr:row>
      <xdr:rowOff>28575</xdr:rowOff>
    </xdr:to>
    <xdr:grpSp>
      <xdr:nvGrpSpPr>
        <xdr:cNvPr id="2055" name="Group 31"/>
        <xdr:cNvGrpSpPr>
          <a:grpSpLocks/>
        </xdr:cNvGrpSpPr>
      </xdr:nvGrpSpPr>
      <xdr:grpSpPr bwMode="auto">
        <a:xfrm>
          <a:off x="104775" y="54054375"/>
          <a:ext cx="9153525" cy="8696325"/>
          <a:chOff x="17" y="5664"/>
          <a:chExt cx="956" cy="906"/>
        </a:xfrm>
      </xdr:grpSpPr>
      <xdr:pic>
        <xdr:nvPicPr>
          <xdr:cNvPr id="2060" name="Picture 32"/>
          <xdr:cNvPicPr>
            <a:picLocks noChangeAspect="1" noChangeArrowheads="1"/>
          </xdr:cNvPicPr>
        </xdr:nvPicPr>
        <xdr:blipFill>
          <a:blip xmlns:r="http://schemas.openxmlformats.org/officeDocument/2006/relationships" r:embed="rId8" cstate="print"/>
          <a:srcRect b="2"/>
          <a:stretch>
            <a:fillRect/>
          </a:stretch>
        </xdr:blipFill>
        <xdr:spPr bwMode="auto">
          <a:xfrm>
            <a:off x="17" y="5664"/>
            <a:ext cx="956" cy="906"/>
          </a:xfrm>
          <a:prstGeom prst="rect">
            <a:avLst/>
          </a:prstGeom>
          <a:noFill/>
          <a:ln w="1">
            <a:noFill/>
            <a:miter lim="800000"/>
            <a:headEnd/>
            <a:tailEnd/>
          </a:ln>
        </xdr:spPr>
      </xdr:pic>
      <xdr:sp macro="" textlink="">
        <xdr:nvSpPr>
          <xdr:cNvPr id="2061" name="Oval 33"/>
          <xdr:cNvSpPr>
            <a:spLocks noChangeArrowheads="1"/>
          </xdr:cNvSpPr>
        </xdr:nvSpPr>
        <xdr:spPr bwMode="auto">
          <a:xfrm>
            <a:off x="410" y="6072"/>
            <a:ext cx="474" cy="172"/>
          </a:xfrm>
          <a:prstGeom prst="ellipse">
            <a:avLst/>
          </a:prstGeom>
          <a:noFill/>
          <a:ln w="28575">
            <a:solidFill>
              <a:srgbClr val="FF0000"/>
            </a:solidFill>
            <a:prstDash val="dash"/>
            <a:round/>
            <a:headEnd/>
            <a:tailEnd/>
          </a:ln>
        </xdr:spPr>
      </xdr:sp>
    </xdr:grpSp>
    <xdr:clientData/>
  </xdr:twoCellAnchor>
  <xdr:twoCellAnchor editAs="absolute">
    <xdr:from>
      <xdr:col>1</xdr:col>
      <xdr:colOff>9525</xdr:colOff>
      <xdr:row>341</xdr:row>
      <xdr:rowOff>19050</xdr:rowOff>
    </xdr:from>
    <xdr:to>
      <xdr:col>16</xdr:col>
      <xdr:colOff>438150</xdr:colOff>
      <xdr:row>387</xdr:row>
      <xdr:rowOff>9525</xdr:rowOff>
    </xdr:to>
    <xdr:grpSp>
      <xdr:nvGrpSpPr>
        <xdr:cNvPr id="2056" name="Group 34"/>
        <xdr:cNvGrpSpPr>
          <a:grpSpLocks/>
        </xdr:cNvGrpSpPr>
      </xdr:nvGrpSpPr>
      <xdr:grpSpPr bwMode="auto">
        <a:xfrm>
          <a:off x="114300" y="63588900"/>
          <a:ext cx="9144000" cy="7381875"/>
          <a:chOff x="15" y="6658"/>
          <a:chExt cx="958" cy="773"/>
        </a:xfrm>
      </xdr:grpSpPr>
      <xdr:pic>
        <xdr:nvPicPr>
          <xdr:cNvPr id="2057" name="Picture 35"/>
          <xdr:cNvPicPr>
            <a:picLocks noChangeAspect="1" noChangeArrowheads="1"/>
          </xdr:cNvPicPr>
        </xdr:nvPicPr>
        <xdr:blipFill>
          <a:blip xmlns:r="http://schemas.openxmlformats.org/officeDocument/2006/relationships" r:embed="rId9" cstate="print"/>
          <a:srcRect r="2"/>
          <a:stretch>
            <a:fillRect/>
          </a:stretch>
        </xdr:blipFill>
        <xdr:spPr bwMode="auto">
          <a:xfrm>
            <a:off x="17" y="6658"/>
            <a:ext cx="956" cy="773"/>
          </a:xfrm>
          <a:prstGeom prst="rect">
            <a:avLst/>
          </a:prstGeom>
          <a:noFill/>
          <a:ln w="19050">
            <a:solidFill>
              <a:srgbClr val="FFFFFF"/>
            </a:solidFill>
            <a:prstDash val="lgDash"/>
            <a:miter lim="800000"/>
            <a:headEnd/>
            <a:tailEnd/>
          </a:ln>
        </xdr:spPr>
      </xdr:pic>
      <xdr:sp macro="" textlink="">
        <xdr:nvSpPr>
          <xdr:cNvPr id="2058" name="Rectangle 36"/>
          <xdr:cNvSpPr>
            <a:spLocks noChangeArrowheads="1"/>
          </xdr:cNvSpPr>
        </xdr:nvSpPr>
        <xdr:spPr bwMode="auto">
          <a:xfrm>
            <a:off x="15" y="6917"/>
            <a:ext cx="26" cy="172"/>
          </a:xfrm>
          <a:prstGeom prst="rect">
            <a:avLst/>
          </a:prstGeom>
          <a:noFill/>
          <a:ln w="28575">
            <a:solidFill>
              <a:srgbClr val="0000FF"/>
            </a:solidFill>
            <a:prstDash val="lgDash"/>
            <a:miter lim="800000"/>
            <a:headEnd/>
            <a:tailEnd/>
          </a:ln>
        </xdr:spPr>
      </xdr:sp>
      <xdr:sp macro="" textlink="">
        <xdr:nvSpPr>
          <xdr:cNvPr id="2059" name="Rectangle 37"/>
          <xdr:cNvSpPr>
            <a:spLocks noChangeArrowheads="1"/>
          </xdr:cNvSpPr>
        </xdr:nvSpPr>
        <xdr:spPr bwMode="auto">
          <a:xfrm>
            <a:off x="30" y="6901"/>
            <a:ext cx="934" cy="163"/>
          </a:xfrm>
          <a:prstGeom prst="rect">
            <a:avLst/>
          </a:prstGeom>
          <a:noFill/>
          <a:ln w="19050">
            <a:solidFill>
              <a:srgbClr val="FF0000"/>
            </a:solidFill>
            <a:miter lim="800000"/>
            <a:headEnd/>
            <a:tailEnd/>
          </a:ln>
        </xdr:spPr>
      </xdr:sp>
    </xdr:grp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hotoserv\Managers\&#1052;&#1086;&#1080;%20&#1076;&#1086;&#1082;&#1091;&#1084;&#1077;&#1085;&#1090;&#1099;\&#1053;&#1086;&#1074;&#1080;&#1085;&#1082;&#1080;%20&#1080;&#1079;%20&#1087;&#1088;&#1072;&#1081;&#1089;&#1072;\2019%20&#1075;&#1086;&#1076;\01_&#1071;&#1085;&#1074;&#1072;&#1088;&#1100;\Users\Sirenko.AS\AppData\Local\Temp\notes256C9A\&#1055;&#1088;&#1072;&#1081;&#1089;&#1083;&#1080;&#1089;&#1090;%20&#1055;&#1088;&#1072;&#1081;&#1089;%20&#1086;&#1090;%2009%20&#1089;&#1077;&#1085;&#1090;&#1103;&#1073;&#1088;&#1103;%202016%20&#1075;%2011-08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айс-лист"/>
    </sheetNames>
    <sheetDataSet>
      <sheetData sheetId="0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cdn.eksmo.ru/v2/ASE000000000870950/COVER/cover1.jpg" TargetMode="External"/><Relationship Id="rId13" Type="http://schemas.openxmlformats.org/officeDocument/2006/relationships/hyperlink" Target="http://cdn.eksmo.ru/v2/ASE000000000893935/COVER/cover1.jpg" TargetMode="External"/><Relationship Id="rId18" Type="http://schemas.openxmlformats.org/officeDocument/2006/relationships/hyperlink" Target="http://cdn.eksmo.ru/v2/ASE000000000886326/COVER/cover1.jpg" TargetMode="External"/><Relationship Id="rId26" Type="http://schemas.openxmlformats.org/officeDocument/2006/relationships/hyperlink" Target="http://cdn.eksmo.ru/v2/ASE000000000888212/COVER/cover1.jpg" TargetMode="External"/><Relationship Id="rId3" Type="http://schemas.openxmlformats.org/officeDocument/2006/relationships/hyperlink" Target="http://cdn.eksmo.ru/v2/ASE000000000721997/COVER/cover1.jpg" TargetMode="External"/><Relationship Id="rId21" Type="http://schemas.openxmlformats.org/officeDocument/2006/relationships/hyperlink" Target="http://cdn.eksmo.ru/v2/ASE000000000886834/COVER/cover1.jpg" TargetMode="External"/><Relationship Id="rId34" Type="http://schemas.openxmlformats.org/officeDocument/2006/relationships/hyperlink" Target="http://cdn.eksmo.ru/v2/ASE000000000895102/COVER/cover1.jpg" TargetMode="External"/><Relationship Id="rId7" Type="http://schemas.openxmlformats.org/officeDocument/2006/relationships/hyperlink" Target="http://cdn.eksmo.ru/v2/ASE000000000890557/COVER/cover1.jpg" TargetMode="External"/><Relationship Id="rId12" Type="http://schemas.openxmlformats.org/officeDocument/2006/relationships/hyperlink" Target="http://cdn.eksmo.ru/v2/ASE000000000895026/COVER/cover1.jpg" TargetMode="External"/><Relationship Id="rId17" Type="http://schemas.openxmlformats.org/officeDocument/2006/relationships/hyperlink" Target="http://cdn.eksmo.ru/v2/ASE000000000888591/COVER/cover1.jpg" TargetMode="External"/><Relationship Id="rId25" Type="http://schemas.openxmlformats.org/officeDocument/2006/relationships/hyperlink" Target="http://cdn.eksmo.ru/v2/ASE000000000884235/COVER/cover1.jpg" TargetMode="External"/><Relationship Id="rId33" Type="http://schemas.openxmlformats.org/officeDocument/2006/relationships/hyperlink" Target="http://cdn.eksmo.ru/v2/ASE000000000895246/COVER/cover1.jpg" TargetMode="External"/><Relationship Id="rId38" Type="http://schemas.openxmlformats.org/officeDocument/2006/relationships/comments" Target="../comments1.xml"/><Relationship Id="rId2" Type="http://schemas.openxmlformats.org/officeDocument/2006/relationships/hyperlink" Target="http://cdn.eksmo.ru/v2/ASE000000000711260/COVER/cover1.jpg" TargetMode="External"/><Relationship Id="rId16" Type="http://schemas.openxmlformats.org/officeDocument/2006/relationships/hyperlink" Target="http://cdn.eksmo.ru/v2/ASE000000000885995/COVER/cover1.jpg" TargetMode="External"/><Relationship Id="rId20" Type="http://schemas.openxmlformats.org/officeDocument/2006/relationships/hyperlink" Target="http://cdn.eksmo.ru/v2/ASE000000000892942/COVER/cover1.jpg" TargetMode="External"/><Relationship Id="rId29" Type="http://schemas.openxmlformats.org/officeDocument/2006/relationships/hyperlink" Target="http://cdn.eksmo.ru/v2/ASE000000000893171/COVER/cover1.jpg" TargetMode="External"/><Relationship Id="rId1" Type="http://schemas.openxmlformats.org/officeDocument/2006/relationships/hyperlink" Target="http://cdn.eksmo.ru/v2/ASE000000000881279/COVER/cover1.jpg" TargetMode="External"/><Relationship Id="rId6" Type="http://schemas.openxmlformats.org/officeDocument/2006/relationships/hyperlink" Target="http://cdn.eksmo.ru/v2/ASE000000000846797/COVER/cover1.jpg" TargetMode="External"/><Relationship Id="rId11" Type="http://schemas.openxmlformats.org/officeDocument/2006/relationships/hyperlink" Target="http://cdn.eksmo.ru/v2/ASE000000000890295/COVER/cover1.jpg" TargetMode="External"/><Relationship Id="rId24" Type="http://schemas.openxmlformats.org/officeDocument/2006/relationships/hyperlink" Target="http://cdn.eksmo.ru/v2/ASE000000000876896/COVER/cover1.jpg" TargetMode="External"/><Relationship Id="rId32" Type="http://schemas.openxmlformats.org/officeDocument/2006/relationships/hyperlink" Target="http://cdn.eksmo.ru/v2/ASE000000000895247/COVER/cover1.jpg" TargetMode="External"/><Relationship Id="rId37" Type="http://schemas.openxmlformats.org/officeDocument/2006/relationships/vmlDrawing" Target="../drawings/vmlDrawing1.vml"/><Relationship Id="rId5" Type="http://schemas.openxmlformats.org/officeDocument/2006/relationships/hyperlink" Target="http://cdn.eksmo.ru/v2/ASE000000000866298/COVER/cover1.jpg" TargetMode="External"/><Relationship Id="rId15" Type="http://schemas.openxmlformats.org/officeDocument/2006/relationships/hyperlink" Target="http://cdn.eksmo.ru/v2/ASE000000000852335/COVER/cover1.jpg" TargetMode="External"/><Relationship Id="rId23" Type="http://schemas.openxmlformats.org/officeDocument/2006/relationships/hyperlink" Target="http://cdn.eksmo.ru/v2/ASE000000000883917/COVER/cover1.jpg" TargetMode="External"/><Relationship Id="rId28" Type="http://schemas.openxmlformats.org/officeDocument/2006/relationships/hyperlink" Target="http://cdn.eksmo.ru/v2/ASE000000000888759/COVER/cover1.jpg" TargetMode="External"/><Relationship Id="rId36" Type="http://schemas.openxmlformats.org/officeDocument/2006/relationships/drawing" Target="../drawings/drawing1.xml"/><Relationship Id="rId10" Type="http://schemas.openxmlformats.org/officeDocument/2006/relationships/hyperlink" Target="http://cdn.eksmo.ru/v2/ASE000000000888216/COVER/cover1.jpg" TargetMode="External"/><Relationship Id="rId19" Type="http://schemas.openxmlformats.org/officeDocument/2006/relationships/hyperlink" Target="http://cdn.eksmo.ru/v2/ASE000000000895024/COVER/cover1.jpg" TargetMode="External"/><Relationship Id="rId31" Type="http://schemas.openxmlformats.org/officeDocument/2006/relationships/hyperlink" Target="http://cdn.eksmo.ru/v2/ASE000000000888348/COVER/cover1.jpg" TargetMode="External"/><Relationship Id="rId4" Type="http://schemas.openxmlformats.org/officeDocument/2006/relationships/hyperlink" Target="http://cdn.eksmo.ru/v2/ASE000000000891539/COVER/cover1.jpg" TargetMode="External"/><Relationship Id="rId9" Type="http://schemas.openxmlformats.org/officeDocument/2006/relationships/hyperlink" Target="http://cdn.eksmo.ru/v2/ASE000000000885511/COVER/cover1.jpg" TargetMode="External"/><Relationship Id="rId14" Type="http://schemas.openxmlformats.org/officeDocument/2006/relationships/hyperlink" Target="http://cdn.eksmo.ru/v2/ASE000000000891324/COVER/cover1.jpg" TargetMode="External"/><Relationship Id="rId22" Type="http://schemas.openxmlformats.org/officeDocument/2006/relationships/hyperlink" Target="http://cdn.eksmo.ru/v2/ASE000000000867357/COVER/cover1.jpg" TargetMode="External"/><Relationship Id="rId27" Type="http://schemas.openxmlformats.org/officeDocument/2006/relationships/hyperlink" Target="http://cdn.eksmo.ru/v2/ASE000000000893809/COVER/cover1.jpg" TargetMode="External"/><Relationship Id="rId30" Type="http://schemas.openxmlformats.org/officeDocument/2006/relationships/hyperlink" Target="http://cdn.eksmo.ru/v2/ASE000000000890639/COVER/cover1.jpg" TargetMode="External"/><Relationship Id="rId35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riceSheet">
    <tabColor indexed="50"/>
    <pageSetUpPr fitToPage="1"/>
  </sheetPr>
  <dimension ref="A1:BJ51"/>
  <sheetViews>
    <sheetView showGridLines="0" tabSelected="1" showOutlineSymbols="0" zoomScale="85" zoomScaleNormal="85" workbookViewId="0">
      <pane xSplit="10" ySplit="17" topLeftCell="AC18" activePane="bottomRight" state="frozen"/>
      <selection activeCell="I31" sqref="I31"/>
      <selection pane="topRight" activeCell="I31" sqref="I31"/>
      <selection pane="bottomLeft" activeCell="I31" sqref="I31"/>
      <selection pane="bottomRight" activeCell="I2" sqref="I2:J2"/>
    </sheetView>
  </sheetViews>
  <sheetFormatPr defaultColWidth="1.6640625" defaultRowHeight="13.2" outlineLevelRow="1" x14ac:dyDescent="0.25"/>
  <cols>
    <col min="1" max="1" width="7.6640625" style="156" customWidth="1"/>
    <col min="2" max="2" width="6.6640625" style="87" customWidth="1"/>
    <col min="3" max="3" width="7.44140625" style="88" customWidth="1"/>
    <col min="4" max="4" width="7.33203125" style="88" customWidth="1"/>
    <col min="5" max="5" width="8.88671875" style="42" customWidth="1"/>
    <col min="6" max="6" width="20.33203125" style="23" customWidth="1"/>
    <col min="7" max="7" width="9.44140625" style="24" customWidth="1"/>
    <col min="8" max="8" width="9" style="24" customWidth="1"/>
    <col min="9" max="9" width="25" style="25" customWidth="1"/>
    <col min="10" max="10" width="9" style="25" customWidth="1"/>
    <col min="11" max="11" width="9.5546875" style="71" hidden="1" customWidth="1"/>
    <col min="12" max="12" width="9.5546875" style="24" hidden="1" customWidth="1"/>
    <col min="13" max="13" width="9.5546875" style="24" customWidth="1"/>
    <col min="14" max="14" width="7.88671875" style="24" customWidth="1"/>
    <col min="15" max="15" width="10.88671875" style="24" customWidth="1"/>
    <col min="16" max="16" width="12.33203125" style="24" customWidth="1"/>
    <col min="17" max="17" width="9.44140625" style="24" hidden="1" customWidth="1"/>
    <col min="18" max="18" width="7.88671875" style="24" customWidth="1"/>
    <col min="19" max="19" width="9.109375" style="69" customWidth="1"/>
    <col min="20" max="20" width="5.6640625" style="28" customWidth="1"/>
    <col min="21" max="21" width="6.33203125" style="28" customWidth="1"/>
    <col min="22" max="22" width="9.109375" style="68" customWidth="1"/>
    <col min="23" max="23" width="11" style="68" customWidth="1"/>
    <col min="24" max="24" width="5.5546875" style="24" customWidth="1"/>
    <col min="25" max="25" width="7.6640625" style="52" customWidth="1"/>
    <col min="26" max="26" width="6.5546875" style="56" customWidth="1"/>
    <col min="27" max="27" width="10.44140625" style="25" customWidth="1"/>
    <col min="28" max="28" width="10.109375" style="25" hidden="1" customWidth="1"/>
    <col min="29" max="29" width="9" style="25" customWidth="1"/>
    <col min="30" max="30" width="6.109375" style="25" customWidth="1"/>
    <col min="31" max="31" width="16.109375" style="25" customWidth="1"/>
    <col min="32" max="35" width="16.6640625" style="25" hidden="1" customWidth="1"/>
    <col min="36" max="36" width="8.109375" style="25" customWidth="1"/>
    <col min="37" max="37" width="12" style="25" hidden="1" customWidth="1"/>
    <col min="38" max="38" width="20.88671875" style="25" customWidth="1"/>
    <col min="39" max="39" width="10.5546875" style="25" customWidth="1"/>
    <col min="40" max="40" width="13.44140625" style="25" customWidth="1"/>
    <col min="41" max="41" width="8" style="149" customWidth="1"/>
    <col min="42" max="42" width="10.109375" style="24" customWidth="1"/>
    <col min="43" max="43" width="8.44140625" style="24" customWidth="1"/>
    <col min="44" max="45" width="10" style="26" hidden="1" customWidth="1"/>
    <col min="46" max="47" width="10" style="59" hidden="1" customWidth="1"/>
    <col min="48" max="48" width="7.109375" style="142" customWidth="1"/>
    <col min="49" max="49" width="28.88671875" style="60" customWidth="1"/>
    <col min="50" max="50" width="11.33203125" style="24" hidden="1" customWidth="1"/>
    <col min="51" max="51" width="27.33203125" style="24" customWidth="1"/>
    <col min="52" max="52" width="8.33203125" style="24" customWidth="1"/>
    <col min="53" max="57" width="8.33203125" style="24" hidden="1" customWidth="1"/>
    <col min="58" max="58" width="9.44140625" style="24" customWidth="1"/>
    <col min="59" max="60" width="4.44140625" style="27" hidden="1" customWidth="1"/>
    <col min="61" max="61" width="4.44140625" style="46" customWidth="1"/>
    <col min="62" max="62" width="4.44140625" style="44" customWidth="1"/>
    <col min="63" max="16384" width="1.6640625" style="27"/>
  </cols>
  <sheetData>
    <row r="1" spans="1:62" s="3" customFormat="1" ht="2.25" customHeight="1" x14ac:dyDescent="0.25">
      <c r="A1" s="153"/>
      <c r="B1" s="32"/>
      <c r="C1" s="33"/>
      <c r="D1" s="34"/>
      <c r="E1" s="39"/>
      <c r="F1" s="16"/>
      <c r="G1" s="16"/>
      <c r="H1" s="16"/>
      <c r="I1" s="17"/>
      <c r="J1" s="61"/>
      <c r="K1" s="70"/>
      <c r="L1" s="17"/>
      <c r="M1" s="17"/>
      <c r="N1" s="17"/>
      <c r="O1" s="17"/>
      <c r="P1" s="18"/>
      <c r="Q1" s="178"/>
      <c r="R1" s="178"/>
      <c r="S1" s="179"/>
      <c r="T1" s="179"/>
      <c r="U1" s="180"/>
      <c r="V1" s="64"/>
      <c r="W1" s="64"/>
      <c r="X1" s="32"/>
      <c r="Y1" s="49"/>
      <c r="Z1" s="53"/>
      <c r="AO1" s="148"/>
      <c r="AT1" s="57"/>
      <c r="AU1" s="57"/>
      <c r="AV1" s="107"/>
      <c r="AW1" s="58"/>
      <c r="AX1" s="72"/>
      <c r="AY1" s="72"/>
      <c r="AZ1" s="72"/>
      <c r="BA1" s="72"/>
      <c r="BB1" s="72"/>
      <c r="BC1" s="72"/>
      <c r="BD1" s="72"/>
      <c r="BE1" s="72"/>
      <c r="BF1" s="72"/>
      <c r="BI1" s="45"/>
      <c r="BJ1" s="43"/>
    </row>
    <row r="2" spans="1:62" s="3" customFormat="1" x14ac:dyDescent="0.25">
      <c r="A2" s="209">
        <f ca="1">TODAY()</f>
        <v>46003</v>
      </c>
      <c r="B2" s="209"/>
      <c r="C2" s="209"/>
      <c r="D2" s="209"/>
      <c r="E2" s="210"/>
      <c r="F2" s="211"/>
      <c r="G2" s="211"/>
      <c r="H2" s="211"/>
      <c r="I2" s="216"/>
      <c r="J2" s="217"/>
      <c r="K2" s="208" t="s">
        <v>28</v>
      </c>
      <c r="L2" s="208"/>
      <c r="M2" s="208"/>
      <c r="N2" s="208"/>
      <c r="O2" s="208"/>
      <c r="P2" s="208"/>
      <c r="Q2" s="208"/>
      <c r="R2" s="208"/>
      <c r="S2" s="208"/>
      <c r="T2" s="208"/>
      <c r="U2" s="49"/>
      <c r="V2" s="64"/>
      <c r="W2" s="64"/>
      <c r="X2" s="32"/>
      <c r="Y2" s="49"/>
      <c r="Z2" s="53"/>
      <c r="AO2" s="148"/>
      <c r="AT2" s="57"/>
      <c r="AU2" s="57"/>
      <c r="AV2" s="107"/>
      <c r="AW2" s="58"/>
      <c r="AX2" s="72"/>
      <c r="AY2" s="72"/>
      <c r="AZ2" s="72"/>
      <c r="BA2" s="72"/>
      <c r="BB2" s="72"/>
      <c r="BC2" s="72"/>
      <c r="BD2" s="72"/>
      <c r="BE2" s="72"/>
      <c r="BF2" s="72"/>
      <c r="BI2" s="45"/>
      <c r="BJ2" s="43"/>
    </row>
    <row r="3" spans="1:62" s="3" customFormat="1" ht="17.399999999999999" x14ac:dyDescent="0.25">
      <c r="A3" s="209"/>
      <c r="B3" s="209"/>
      <c r="C3" s="209"/>
      <c r="D3" s="209"/>
      <c r="E3" s="210"/>
      <c r="F3" s="212" t="s">
        <v>113</v>
      </c>
      <c r="G3" s="212"/>
      <c r="H3" s="212"/>
      <c r="I3" s="218" t="s">
        <v>112</v>
      </c>
      <c r="J3" s="219"/>
      <c r="K3" s="208"/>
      <c r="L3" s="208"/>
      <c r="M3" s="208"/>
      <c r="N3" s="208"/>
      <c r="O3" s="208"/>
      <c r="P3" s="208"/>
      <c r="Q3" s="208"/>
      <c r="R3" s="208"/>
      <c r="S3" s="208"/>
      <c r="T3" s="208"/>
      <c r="U3" s="49"/>
      <c r="V3" s="64"/>
      <c r="W3" s="64"/>
      <c r="X3" s="32"/>
      <c r="Y3" s="49"/>
      <c r="Z3" s="53"/>
      <c r="AO3" s="148"/>
      <c r="AR3" s="43"/>
      <c r="AS3" s="43"/>
      <c r="AT3" s="104"/>
      <c r="AU3" s="104"/>
      <c r="AV3" s="107"/>
      <c r="AW3" s="58"/>
      <c r="AX3" s="72"/>
      <c r="AY3" s="72"/>
      <c r="AZ3" s="72"/>
      <c r="BA3" s="72"/>
      <c r="BB3" s="72"/>
      <c r="BC3" s="72"/>
      <c r="BD3" s="72"/>
      <c r="BE3" s="72"/>
      <c r="BF3" s="72"/>
      <c r="BI3" s="45"/>
      <c r="BJ3" s="43"/>
    </row>
    <row r="4" spans="1:62" s="3" customFormat="1" ht="3" customHeight="1" x14ac:dyDescent="0.25">
      <c r="A4" s="154"/>
      <c r="B4" s="32"/>
      <c r="C4" s="35"/>
      <c r="D4" s="34"/>
      <c r="E4" s="39"/>
      <c r="F4" s="4"/>
      <c r="G4" s="4"/>
      <c r="H4" s="4"/>
      <c r="I4" s="5"/>
      <c r="J4" s="62"/>
      <c r="K4" s="70"/>
      <c r="L4" s="6"/>
      <c r="M4" s="6"/>
      <c r="N4" s="6"/>
      <c r="O4" s="6"/>
      <c r="P4" s="6"/>
      <c r="Q4" s="63"/>
      <c r="R4" s="63"/>
      <c r="S4" s="6"/>
      <c r="T4" s="47"/>
      <c r="U4" s="49"/>
      <c r="V4" s="64"/>
      <c r="W4" s="64"/>
      <c r="X4" s="32"/>
      <c r="Y4" s="49"/>
      <c r="Z4" s="53"/>
      <c r="AO4" s="148"/>
      <c r="AR4" s="43"/>
      <c r="AS4" s="43"/>
      <c r="AT4" s="104" t="s">
        <v>20</v>
      </c>
      <c r="AU4" s="104"/>
      <c r="AV4" s="107"/>
      <c r="AW4" s="58"/>
      <c r="AX4" s="72"/>
      <c r="AY4" s="72"/>
      <c r="AZ4" s="72"/>
      <c r="BA4" s="72"/>
      <c r="BB4" s="72"/>
      <c r="BC4" s="72"/>
      <c r="BD4" s="72"/>
      <c r="BE4" s="72"/>
      <c r="BF4" s="72"/>
      <c r="BI4" s="45"/>
      <c r="BJ4" s="43"/>
    </row>
    <row r="5" spans="1:62" s="3" customFormat="1" ht="3" customHeight="1" thickBot="1" x14ac:dyDescent="0.3">
      <c r="A5" s="154"/>
      <c r="B5" s="32"/>
      <c r="C5" s="35"/>
      <c r="D5" s="34"/>
      <c r="E5" s="39"/>
      <c r="F5" s="4"/>
      <c r="G5" s="7"/>
      <c r="H5" s="4"/>
      <c r="I5" s="5"/>
      <c r="J5" s="62"/>
      <c r="K5" s="70"/>
      <c r="L5" s="6"/>
      <c r="M5" s="6"/>
      <c r="N5" s="6"/>
      <c r="O5" s="6"/>
      <c r="P5" s="6"/>
      <c r="Q5" s="63"/>
      <c r="R5" s="63"/>
      <c r="S5" s="6"/>
      <c r="T5" s="47"/>
      <c r="U5" s="49"/>
      <c r="V5" s="64"/>
      <c r="W5" s="64"/>
      <c r="X5" s="32"/>
      <c r="Y5" s="49"/>
      <c r="Z5" s="53"/>
      <c r="AO5" s="148"/>
      <c r="AR5" s="43"/>
      <c r="AS5" s="43"/>
      <c r="AT5" s="104" t="s">
        <v>46</v>
      </c>
      <c r="AU5" s="104"/>
      <c r="AV5" s="107"/>
      <c r="AW5" s="58"/>
      <c r="AX5" s="72"/>
      <c r="AY5" s="72"/>
      <c r="AZ5" s="72"/>
      <c r="BA5" s="72"/>
      <c r="BB5" s="72"/>
      <c r="BC5" s="72"/>
      <c r="BD5" s="72"/>
      <c r="BE5" s="72"/>
      <c r="BF5" s="72"/>
      <c r="BI5" s="45"/>
      <c r="BJ5" s="43"/>
    </row>
    <row r="6" spans="1:62" s="116" customFormat="1" ht="12" customHeight="1" outlineLevel="1" thickBot="1" x14ac:dyDescent="0.3">
      <c r="A6" s="154"/>
      <c r="B6" s="112"/>
      <c r="C6" s="36"/>
      <c r="D6" s="36"/>
      <c r="E6" s="40"/>
      <c r="F6" s="213" t="s">
        <v>27</v>
      </c>
      <c r="G6" s="214"/>
      <c r="H6" s="214"/>
      <c r="I6" s="214"/>
      <c r="J6" s="215"/>
      <c r="K6" s="205" t="s">
        <v>128</v>
      </c>
      <c r="L6" s="206"/>
      <c r="M6" s="206"/>
      <c r="N6" s="206"/>
      <c r="O6" s="206"/>
      <c r="P6" s="206"/>
      <c r="Q6" s="206"/>
      <c r="R6" s="206"/>
      <c r="S6" s="206"/>
      <c r="T6" s="207"/>
      <c r="U6" s="141"/>
      <c r="V6" s="114"/>
      <c r="W6" s="114"/>
      <c r="X6" s="112"/>
      <c r="Y6" s="113"/>
      <c r="Z6" s="115"/>
      <c r="AO6" s="113"/>
      <c r="AR6" s="117"/>
      <c r="AS6" s="117"/>
      <c r="AT6" s="118"/>
      <c r="AU6" s="118"/>
      <c r="AV6" s="119"/>
      <c r="AW6" s="112"/>
      <c r="AX6" s="120"/>
      <c r="AY6" s="120"/>
      <c r="AZ6" s="120"/>
      <c r="BA6" s="120"/>
      <c r="BB6" s="120"/>
      <c r="BC6" s="120"/>
      <c r="BD6" s="120"/>
      <c r="BE6" s="120"/>
      <c r="BF6" s="120"/>
      <c r="BI6" s="121"/>
      <c r="BJ6" s="117"/>
    </row>
    <row r="7" spans="1:62" s="116" customFormat="1" ht="7.5" customHeight="1" outlineLevel="1" x14ac:dyDescent="0.25">
      <c r="A7" s="154"/>
      <c r="B7" s="112"/>
      <c r="C7" s="108"/>
      <c r="D7" s="109"/>
      <c r="E7" s="110"/>
      <c r="F7" s="29"/>
      <c r="G7" s="111"/>
      <c r="H7" s="122"/>
      <c r="I7" s="122"/>
      <c r="J7" s="170" t="s">
        <v>0</v>
      </c>
      <c r="K7" s="199" t="s">
        <v>26</v>
      </c>
      <c r="L7" s="200"/>
      <c r="M7" s="200"/>
      <c r="N7" s="200"/>
      <c r="O7" s="201"/>
      <c r="P7" s="105"/>
      <c r="Q7" s="172" t="s">
        <v>130</v>
      </c>
      <c r="R7" s="173"/>
      <c r="S7" s="173"/>
      <c r="T7" s="174"/>
      <c r="U7" s="141"/>
      <c r="V7" s="114"/>
      <c r="W7" s="114"/>
      <c r="X7" s="112"/>
      <c r="Y7" s="113"/>
      <c r="Z7" s="115"/>
      <c r="AO7" s="113"/>
      <c r="AR7" s="117"/>
      <c r="AS7" s="117"/>
      <c r="AT7" s="118"/>
      <c r="AU7" s="118"/>
      <c r="AV7" s="119"/>
      <c r="AW7" s="112"/>
      <c r="AX7" s="120"/>
      <c r="AY7" s="120"/>
      <c r="AZ7" s="120"/>
      <c r="BA7" s="120"/>
      <c r="BB7" s="120"/>
      <c r="BC7" s="120"/>
      <c r="BD7" s="120"/>
      <c r="BE7" s="120"/>
      <c r="BF7" s="120"/>
      <c r="BI7" s="121"/>
      <c r="BJ7" s="117"/>
    </row>
    <row r="8" spans="1:62" s="116" customFormat="1" ht="7.5" customHeight="1" outlineLevel="1" thickBot="1" x14ac:dyDescent="0.3">
      <c r="A8" s="154"/>
      <c r="B8" s="112"/>
      <c r="C8" s="109"/>
      <c r="D8" s="109"/>
      <c r="E8" s="110"/>
      <c r="F8" s="30"/>
      <c r="G8" s="31"/>
      <c r="H8" s="31"/>
      <c r="I8" s="31"/>
      <c r="J8" s="171"/>
      <c r="K8" s="202"/>
      <c r="L8" s="203"/>
      <c r="M8" s="203"/>
      <c r="N8" s="203"/>
      <c r="O8" s="204"/>
      <c r="P8" s="106"/>
      <c r="Q8" s="175"/>
      <c r="R8" s="176"/>
      <c r="S8" s="176"/>
      <c r="T8" s="177"/>
      <c r="U8" s="141"/>
      <c r="V8" s="114"/>
      <c r="W8" s="114"/>
      <c r="X8" s="112"/>
      <c r="Y8" s="113"/>
      <c r="Z8" s="115"/>
      <c r="AO8" s="113"/>
      <c r="AR8" s="117"/>
      <c r="AS8" s="117"/>
      <c r="AT8" s="118"/>
      <c r="AU8" s="118"/>
      <c r="AV8" s="119"/>
      <c r="AW8" s="112"/>
      <c r="AX8" s="120"/>
      <c r="AY8" s="120"/>
      <c r="AZ8" s="120"/>
      <c r="BA8" s="120"/>
      <c r="BB8" s="120"/>
      <c r="BC8" s="120"/>
      <c r="BD8" s="120"/>
      <c r="BE8" s="120"/>
      <c r="BF8" s="120"/>
      <c r="BI8" s="121"/>
      <c r="BJ8" s="117"/>
    </row>
    <row r="9" spans="1:62" s="116" customFormat="1" ht="12.75" customHeight="1" outlineLevel="1" x14ac:dyDescent="0.25">
      <c r="A9" s="155"/>
      <c r="B9" s="112"/>
      <c r="C9" s="109"/>
      <c r="D9" s="109"/>
      <c r="E9" s="110"/>
      <c r="F9" s="123" t="s">
        <v>60</v>
      </c>
      <c r="G9" s="124"/>
      <c r="H9" s="124"/>
      <c r="I9" s="124"/>
      <c r="J9" s="125">
        <f>SUM(BI18:BI51)</f>
        <v>0</v>
      </c>
      <c r="K9" s="193">
        <v>0</v>
      </c>
      <c r="L9" s="194"/>
      <c r="M9" s="194"/>
      <c r="N9" s="194"/>
      <c r="O9" s="195"/>
      <c r="P9" s="73"/>
      <c r="Q9" s="181">
        <f>J9*(1-K9)</f>
        <v>0</v>
      </c>
      <c r="R9" s="182"/>
      <c r="S9" s="182"/>
      <c r="T9" s="183"/>
      <c r="U9" s="141"/>
      <c r="V9" s="114"/>
      <c r="W9" s="114"/>
      <c r="X9" s="112"/>
      <c r="Y9" s="113"/>
      <c r="Z9" s="115"/>
      <c r="AO9" s="113"/>
      <c r="AR9" s="117"/>
      <c r="AS9" s="117"/>
      <c r="AT9" s="118"/>
      <c r="AU9" s="118"/>
      <c r="AV9" s="119"/>
      <c r="AW9" s="112"/>
      <c r="AX9" s="120"/>
      <c r="AY9" s="120"/>
      <c r="AZ9" s="120"/>
      <c r="BA9" s="120"/>
      <c r="BB9" s="120"/>
      <c r="BC9" s="120"/>
      <c r="BD9" s="120"/>
      <c r="BE9" s="120"/>
      <c r="BF9" s="120"/>
      <c r="BI9" s="121"/>
      <c r="BJ9" s="117"/>
    </row>
    <row r="10" spans="1:62" s="116" customFormat="1" ht="12.75" customHeight="1" outlineLevel="1" thickBot="1" x14ac:dyDescent="0.3">
      <c r="A10" s="155"/>
      <c r="B10" s="112"/>
      <c r="C10" s="109"/>
      <c r="D10" s="109"/>
      <c r="E10" s="110"/>
      <c r="F10" s="126" t="s">
        <v>1</v>
      </c>
      <c r="G10" s="127"/>
      <c r="H10" s="127"/>
      <c r="I10" s="127"/>
      <c r="J10" s="128">
        <f t="array" ref="J10">SUM(IF(IF(C18:C51&gt;0,TRUE,FALSE)+IF(D18:D51&gt;0,TRUE,FALSE),1,0))</f>
        <v>0</v>
      </c>
      <c r="K10" s="196"/>
      <c r="L10" s="197"/>
      <c r="M10" s="197"/>
      <c r="N10" s="197"/>
      <c r="O10" s="198"/>
      <c r="P10" s="74"/>
      <c r="Q10" s="184"/>
      <c r="R10" s="185"/>
      <c r="S10" s="185"/>
      <c r="T10" s="186"/>
      <c r="U10" s="141"/>
      <c r="V10" s="114"/>
      <c r="W10" s="114"/>
      <c r="X10" s="112"/>
      <c r="Y10" s="113"/>
      <c r="Z10" s="115"/>
      <c r="AO10" s="113"/>
      <c r="AR10" s="117"/>
      <c r="AS10" s="117"/>
      <c r="AT10" s="118"/>
      <c r="AU10" s="118"/>
      <c r="AV10" s="119"/>
      <c r="AW10" s="112"/>
      <c r="AX10" s="120"/>
      <c r="AY10" s="120"/>
      <c r="AZ10" s="120"/>
      <c r="BA10" s="120"/>
      <c r="BB10" s="120"/>
      <c r="BC10" s="120"/>
      <c r="BD10" s="120"/>
      <c r="BE10" s="120"/>
      <c r="BF10" s="120"/>
      <c r="BI10" s="121"/>
      <c r="BJ10" s="117"/>
    </row>
    <row r="11" spans="1:62" s="116" customFormat="1" ht="12.75" customHeight="1" outlineLevel="1" x14ac:dyDescent="0.25">
      <c r="A11" s="155"/>
      <c r="B11" s="112"/>
      <c r="C11" s="109"/>
      <c r="D11" s="109"/>
      <c r="E11" s="110"/>
      <c r="F11" s="126" t="s">
        <v>2</v>
      </c>
      <c r="G11" s="127"/>
      <c r="H11" s="127"/>
      <c r="I11" s="127"/>
      <c r="J11" s="128">
        <f t="array" ref="J11">SUM(D18:D51)</f>
        <v>0</v>
      </c>
      <c r="K11" s="187" t="s">
        <v>129</v>
      </c>
      <c r="L11" s="188"/>
      <c r="M11" s="188"/>
      <c r="N11" s="188"/>
      <c r="O11" s="188"/>
      <c r="P11" s="188"/>
      <c r="Q11" s="188"/>
      <c r="R11" s="188"/>
      <c r="S11" s="188"/>
      <c r="T11" s="189"/>
      <c r="U11" s="141"/>
      <c r="V11" s="114"/>
      <c r="W11" s="114"/>
      <c r="X11" s="112"/>
      <c r="Y11" s="113"/>
      <c r="Z11" s="115"/>
      <c r="AO11" s="113"/>
      <c r="AT11" s="119"/>
      <c r="AU11" s="119"/>
      <c r="AV11" s="119"/>
      <c r="AW11" s="112"/>
      <c r="AX11" s="120"/>
      <c r="AY11" s="120"/>
      <c r="AZ11" s="120"/>
      <c r="BA11" s="120"/>
      <c r="BB11" s="120"/>
      <c r="BC11" s="120"/>
      <c r="BD11" s="120"/>
      <c r="BE11" s="120"/>
      <c r="BF11" s="120"/>
      <c r="BI11" s="121"/>
      <c r="BJ11" s="117"/>
    </row>
    <row r="12" spans="1:62" s="116" customFormat="1" ht="12.75" customHeight="1" outlineLevel="1" x14ac:dyDescent="0.25">
      <c r="A12" s="155"/>
      <c r="B12" s="112"/>
      <c r="C12" s="37"/>
      <c r="D12" s="37"/>
      <c r="E12" s="41"/>
      <c r="F12" s="126" t="s">
        <v>3</v>
      </c>
      <c r="G12" s="127"/>
      <c r="H12" s="127"/>
      <c r="I12" s="127"/>
      <c r="J12" s="128">
        <f t="array" ref="J12">SUM(C18:C51)</f>
        <v>0</v>
      </c>
      <c r="K12" s="187"/>
      <c r="L12" s="188"/>
      <c r="M12" s="188"/>
      <c r="N12" s="188"/>
      <c r="O12" s="188"/>
      <c r="P12" s="188"/>
      <c r="Q12" s="188"/>
      <c r="R12" s="188"/>
      <c r="S12" s="188"/>
      <c r="T12" s="189"/>
      <c r="U12" s="141"/>
      <c r="V12" s="114"/>
      <c r="W12" s="114"/>
      <c r="X12" s="112"/>
      <c r="Y12" s="113"/>
      <c r="Z12" s="115"/>
      <c r="AO12" s="113"/>
      <c r="AT12" s="119"/>
      <c r="AU12" s="119"/>
      <c r="AV12" s="119"/>
      <c r="AW12" s="112"/>
      <c r="AX12" s="120"/>
      <c r="AY12" s="120"/>
      <c r="AZ12" s="120"/>
      <c r="BA12" s="120"/>
      <c r="BB12" s="120"/>
      <c r="BC12" s="120"/>
      <c r="BD12" s="120"/>
      <c r="BE12" s="120"/>
      <c r="BF12" s="120"/>
      <c r="BI12" s="121"/>
      <c r="BJ12" s="117"/>
    </row>
    <row r="13" spans="1:62" s="116" customFormat="1" ht="12.75" customHeight="1" outlineLevel="1" x14ac:dyDescent="0.25">
      <c r="A13" s="155"/>
      <c r="B13" s="112"/>
      <c r="C13" s="37"/>
      <c r="D13" s="37"/>
      <c r="E13" s="41"/>
      <c r="F13" s="126" t="s">
        <v>4</v>
      </c>
      <c r="G13" s="127"/>
      <c r="H13" s="127"/>
      <c r="I13" s="127"/>
      <c r="J13" s="128">
        <f t="array" ref="J13">SUM(C18:C51+IF(U18:U51&gt;0,D18:D51/U18:U51,0))</f>
        <v>0</v>
      </c>
      <c r="K13" s="187"/>
      <c r="L13" s="188"/>
      <c r="M13" s="188"/>
      <c r="N13" s="188"/>
      <c r="O13" s="188"/>
      <c r="P13" s="188"/>
      <c r="Q13" s="188"/>
      <c r="R13" s="188"/>
      <c r="S13" s="188"/>
      <c r="T13" s="189"/>
      <c r="U13" s="141"/>
      <c r="V13" s="114"/>
      <c r="W13" s="114"/>
      <c r="X13" s="112"/>
      <c r="Y13" s="113"/>
      <c r="Z13" s="115"/>
      <c r="AO13" s="113"/>
      <c r="AT13" s="119"/>
      <c r="AU13" s="119"/>
      <c r="AV13" s="119"/>
      <c r="AW13" s="112"/>
      <c r="AX13" s="120"/>
      <c r="AY13" s="120"/>
      <c r="AZ13" s="120"/>
      <c r="BA13" s="120"/>
      <c r="BB13" s="120"/>
      <c r="BC13" s="120"/>
      <c r="BD13" s="120"/>
      <c r="BE13" s="120"/>
      <c r="BF13" s="120"/>
      <c r="BI13" s="121"/>
      <c r="BJ13" s="117"/>
    </row>
    <row r="14" spans="1:62" s="116" customFormat="1" ht="12.75" customHeight="1" outlineLevel="1" x14ac:dyDescent="0.25">
      <c r="A14" s="155"/>
      <c r="B14" s="112"/>
      <c r="C14" s="109"/>
      <c r="D14" s="109"/>
      <c r="E14" s="110"/>
      <c r="F14" s="126" t="s">
        <v>5</v>
      </c>
      <c r="G14" s="127"/>
      <c r="H14" s="127"/>
      <c r="I14" s="127"/>
      <c r="J14" s="128">
        <f t="array" ref="J14">SUM(AO18:AO51)</f>
        <v>0</v>
      </c>
      <c r="K14" s="187"/>
      <c r="L14" s="188"/>
      <c r="M14" s="188"/>
      <c r="N14" s="188"/>
      <c r="O14" s="188"/>
      <c r="P14" s="188"/>
      <c r="Q14" s="188"/>
      <c r="R14" s="188"/>
      <c r="S14" s="188"/>
      <c r="T14" s="189"/>
      <c r="U14" s="141"/>
      <c r="V14" s="114"/>
      <c r="W14" s="114"/>
      <c r="X14" s="112"/>
      <c r="Y14" s="113"/>
      <c r="Z14" s="115"/>
      <c r="AO14" s="113"/>
      <c r="AT14" s="119"/>
      <c r="AU14" s="119"/>
      <c r="AV14" s="119"/>
      <c r="AW14" s="112"/>
      <c r="AX14" s="120"/>
      <c r="AY14" s="120"/>
      <c r="AZ14" s="120"/>
      <c r="BA14" s="120"/>
      <c r="BB14" s="120"/>
      <c r="BC14" s="120"/>
      <c r="BD14" s="120"/>
      <c r="BE14" s="120"/>
      <c r="BF14" s="120"/>
      <c r="BI14" s="121"/>
      <c r="BJ14" s="117"/>
    </row>
    <row r="15" spans="1:62" s="116" customFormat="1" ht="12.75" customHeight="1" outlineLevel="1" thickBot="1" x14ac:dyDescent="0.3">
      <c r="A15" s="155"/>
      <c r="B15" s="112"/>
      <c r="C15" s="109"/>
      <c r="D15" s="109"/>
      <c r="E15" s="110"/>
      <c r="F15" s="129" t="s">
        <v>6</v>
      </c>
      <c r="G15" s="130"/>
      <c r="H15" s="130"/>
      <c r="I15" s="130"/>
      <c r="J15" s="131">
        <f>SUM(BJ18:BJ51)</f>
        <v>0</v>
      </c>
      <c r="K15" s="190"/>
      <c r="L15" s="191"/>
      <c r="M15" s="191"/>
      <c r="N15" s="191"/>
      <c r="O15" s="191"/>
      <c r="P15" s="191"/>
      <c r="Q15" s="191"/>
      <c r="R15" s="191"/>
      <c r="S15" s="191"/>
      <c r="T15" s="192"/>
      <c r="U15" s="141"/>
      <c r="V15" s="114"/>
      <c r="W15" s="114"/>
      <c r="X15" s="112"/>
      <c r="Y15" s="113"/>
      <c r="Z15" s="115"/>
      <c r="AO15" s="113"/>
      <c r="AT15" s="119"/>
      <c r="AU15" s="119"/>
      <c r="AV15" s="119"/>
      <c r="AW15" s="112"/>
      <c r="AX15" s="120"/>
      <c r="AY15" s="120"/>
      <c r="AZ15" s="120"/>
      <c r="BA15" s="120"/>
      <c r="BB15" s="120"/>
      <c r="BC15" s="120"/>
      <c r="BD15" s="120"/>
      <c r="BE15" s="120"/>
      <c r="BF15" s="120"/>
      <c r="BI15" s="121"/>
      <c r="BJ15" s="117"/>
    </row>
    <row r="16" spans="1:62" s="3" customFormat="1" ht="4.5" customHeight="1" thickBot="1" x14ac:dyDescent="0.3">
      <c r="A16" s="154"/>
      <c r="B16" s="32"/>
      <c r="C16" s="34"/>
      <c r="D16" s="34"/>
      <c r="E16" s="39"/>
      <c r="F16" s="1"/>
      <c r="G16" s="1"/>
      <c r="H16" s="1"/>
      <c r="I16" s="18"/>
      <c r="J16" s="2"/>
      <c r="K16" s="70"/>
      <c r="L16" s="1"/>
      <c r="M16" s="1"/>
      <c r="N16" s="1"/>
      <c r="O16" s="2"/>
      <c r="P16" s="2"/>
      <c r="Q16" s="1"/>
      <c r="R16" s="1"/>
      <c r="S16" s="2"/>
      <c r="T16" s="19"/>
      <c r="U16" s="19"/>
      <c r="V16" s="65"/>
      <c r="W16" s="66"/>
      <c r="X16" s="2"/>
      <c r="Y16" s="50"/>
      <c r="Z16" s="54"/>
      <c r="AA16" s="48"/>
      <c r="AB16" s="48"/>
      <c r="AC16" s="20"/>
      <c r="AD16" s="20"/>
      <c r="AE16" s="48"/>
      <c r="AF16" s="48"/>
      <c r="AG16" s="48"/>
      <c r="AH16" s="48"/>
      <c r="AI16" s="48"/>
      <c r="AJ16" s="48"/>
      <c r="AK16" s="48"/>
      <c r="AL16" s="48"/>
      <c r="AM16" s="48"/>
      <c r="AN16" s="48"/>
      <c r="AO16" s="148"/>
      <c r="AT16" s="57"/>
      <c r="AU16" s="57"/>
      <c r="AV16" s="107"/>
      <c r="AW16" s="58"/>
      <c r="AX16" s="1"/>
      <c r="AY16" s="1"/>
      <c r="AZ16" s="1"/>
      <c r="BA16" s="1"/>
      <c r="BB16" s="1"/>
      <c r="BC16" s="1"/>
      <c r="BD16" s="1"/>
      <c r="BE16" s="1"/>
      <c r="BF16" s="1"/>
      <c r="BI16" s="45"/>
      <c r="BJ16" s="43"/>
    </row>
    <row r="17" spans="1:62" s="145" customFormat="1" ht="39" customHeight="1" thickBot="1" x14ac:dyDescent="0.3">
      <c r="A17" s="21" t="s">
        <v>137</v>
      </c>
      <c r="B17" s="21" t="s">
        <v>127</v>
      </c>
      <c r="C17" s="136" t="s">
        <v>7</v>
      </c>
      <c r="D17" s="136" t="s">
        <v>8</v>
      </c>
      <c r="E17" s="137" t="s">
        <v>122</v>
      </c>
      <c r="F17" s="21" t="s">
        <v>9</v>
      </c>
      <c r="G17" s="21" t="s">
        <v>10</v>
      </c>
      <c r="H17" s="21" t="s">
        <v>11</v>
      </c>
      <c r="I17" s="151" t="s">
        <v>50</v>
      </c>
      <c r="J17" s="152" t="s">
        <v>107</v>
      </c>
      <c r="K17" s="160" t="s">
        <v>51</v>
      </c>
      <c r="L17" s="161" t="s">
        <v>62</v>
      </c>
      <c r="M17" s="22" t="s">
        <v>59</v>
      </c>
      <c r="N17" s="22" t="s">
        <v>69</v>
      </c>
      <c r="O17" s="22" t="s">
        <v>21</v>
      </c>
      <c r="P17" s="22" t="s">
        <v>58</v>
      </c>
      <c r="Q17" s="21" t="s">
        <v>29</v>
      </c>
      <c r="R17" s="21" t="s">
        <v>68</v>
      </c>
      <c r="S17" s="22" t="s">
        <v>12</v>
      </c>
      <c r="T17" s="22" t="s">
        <v>47</v>
      </c>
      <c r="U17" s="38" t="s">
        <v>115</v>
      </c>
      <c r="V17" s="158" t="s">
        <v>13</v>
      </c>
      <c r="W17" s="67" t="s">
        <v>14</v>
      </c>
      <c r="X17" s="22" t="s">
        <v>15</v>
      </c>
      <c r="Y17" s="51" t="s">
        <v>16</v>
      </c>
      <c r="Z17" s="55" t="s">
        <v>17</v>
      </c>
      <c r="AA17" s="22" t="s">
        <v>63</v>
      </c>
      <c r="AB17" s="22" t="s">
        <v>64</v>
      </c>
      <c r="AC17" s="22" t="s">
        <v>18</v>
      </c>
      <c r="AD17" s="22" t="s">
        <v>19</v>
      </c>
      <c r="AE17" s="138" t="s">
        <v>131</v>
      </c>
      <c r="AF17" s="22" t="s">
        <v>168</v>
      </c>
      <c r="AG17" s="161" t="s">
        <v>65</v>
      </c>
      <c r="AH17" s="161" t="s">
        <v>66</v>
      </c>
      <c r="AI17" s="22" t="s">
        <v>124</v>
      </c>
      <c r="AJ17" s="22" t="s">
        <v>123</v>
      </c>
      <c r="AK17" s="22" t="s">
        <v>67</v>
      </c>
      <c r="AL17" s="165" t="s">
        <v>49</v>
      </c>
      <c r="AM17" s="22" t="s">
        <v>117</v>
      </c>
      <c r="AN17" s="22" t="s">
        <v>132</v>
      </c>
      <c r="AO17" s="144" t="s">
        <v>61</v>
      </c>
      <c r="AP17" s="164" t="s">
        <v>114</v>
      </c>
      <c r="AQ17" s="22" t="s">
        <v>118</v>
      </c>
      <c r="AR17" s="161" t="s">
        <v>22</v>
      </c>
      <c r="AS17" s="161" t="s">
        <v>23</v>
      </c>
      <c r="AT17" s="161" t="s">
        <v>24</v>
      </c>
      <c r="AU17" s="162" t="s">
        <v>25</v>
      </c>
      <c r="AV17" s="138" t="s">
        <v>121</v>
      </c>
      <c r="AW17" s="166" t="s">
        <v>119</v>
      </c>
      <c r="AX17" s="139" t="s">
        <v>52</v>
      </c>
      <c r="AY17" s="139" t="s">
        <v>53</v>
      </c>
      <c r="AZ17" s="140" t="s">
        <v>120</v>
      </c>
      <c r="BA17" s="161" t="s">
        <v>54</v>
      </c>
      <c r="BB17" s="161" t="s">
        <v>50</v>
      </c>
      <c r="BC17" s="161" t="s">
        <v>55</v>
      </c>
      <c r="BD17" s="161" t="s">
        <v>56</v>
      </c>
      <c r="BE17" s="161" t="s">
        <v>57</v>
      </c>
      <c r="BF17" s="167" t="s">
        <v>126</v>
      </c>
      <c r="BI17" s="146"/>
      <c r="BJ17" s="147"/>
    </row>
    <row r="18" spans="1:62" ht="120" customHeight="1" x14ac:dyDescent="0.25">
      <c r="A18" s="169" t="s">
        <v>167</v>
      </c>
      <c r="B18" s="132"/>
      <c r="C18" s="150">
        <v>0</v>
      </c>
      <c r="D18" s="150">
        <v>0</v>
      </c>
      <c r="E18" s="133">
        <v>472.5</v>
      </c>
      <c r="F18" s="134" t="s">
        <v>277</v>
      </c>
      <c r="G18" s="86" t="s">
        <v>278</v>
      </c>
      <c r="H18" s="86" t="s">
        <v>279</v>
      </c>
      <c r="I18" s="89"/>
      <c r="J18" s="90" t="s">
        <v>176</v>
      </c>
      <c r="K18" s="86"/>
      <c r="L18" s="86"/>
      <c r="M18" s="92" t="s">
        <v>138</v>
      </c>
      <c r="N18" s="86" t="s">
        <v>108</v>
      </c>
      <c r="O18" s="163" t="s">
        <v>146</v>
      </c>
      <c r="P18" s="163" t="s">
        <v>261</v>
      </c>
      <c r="Q18" s="91" t="s">
        <v>109</v>
      </c>
      <c r="R18" s="91" t="s">
        <v>183</v>
      </c>
      <c r="S18" s="91" t="s">
        <v>280</v>
      </c>
      <c r="T18" s="92">
        <v>10</v>
      </c>
      <c r="U18" s="93">
        <v>24</v>
      </c>
      <c r="V18" s="94">
        <v>45999</v>
      </c>
      <c r="W18" s="94">
        <v>45999</v>
      </c>
      <c r="X18" s="95">
        <v>9785171648619</v>
      </c>
      <c r="Y18" s="96">
        <v>160</v>
      </c>
      <c r="Z18" s="97">
        <v>0.245</v>
      </c>
      <c r="AA18" s="98" t="s">
        <v>281</v>
      </c>
      <c r="AB18" s="98" t="s">
        <v>174</v>
      </c>
      <c r="AC18" s="98" t="s">
        <v>144</v>
      </c>
      <c r="AD18" s="91" t="s">
        <v>110</v>
      </c>
      <c r="AE18" s="135" t="s">
        <v>177</v>
      </c>
      <c r="AF18" s="168"/>
      <c r="AG18" s="98" t="s">
        <v>282</v>
      </c>
      <c r="AH18" s="98"/>
      <c r="AI18" s="86" t="s">
        <v>283</v>
      </c>
      <c r="AJ18" s="101" t="s">
        <v>139</v>
      </c>
      <c r="AK18" s="91"/>
      <c r="AL18" s="100" t="s">
        <v>284</v>
      </c>
      <c r="AM18" s="86" t="s">
        <v>147</v>
      </c>
      <c r="AN18" s="86" t="s">
        <v>140</v>
      </c>
      <c r="AO18" s="143">
        <f t="shared" ref="AO18:AO51" si="0">C18*U18+D18</f>
        <v>0</v>
      </c>
      <c r="AP18" s="85" t="s">
        <v>285</v>
      </c>
      <c r="AQ18" s="100" t="s">
        <v>145</v>
      </c>
      <c r="AR18" s="97" t="s">
        <v>125</v>
      </c>
      <c r="AV18" s="99"/>
      <c r="AW18" s="159" t="s">
        <v>286</v>
      </c>
      <c r="AX18" s="102" t="s">
        <v>287</v>
      </c>
      <c r="AY18" s="157" t="s">
        <v>288</v>
      </c>
      <c r="AZ18" s="159"/>
      <c r="BF18" s="103">
        <v>46002</v>
      </c>
      <c r="BG18" s="46"/>
      <c r="BH18" s="46"/>
      <c r="BI18" s="46">
        <f t="shared" ref="BI18:BI51" si="1">AO18*E18</f>
        <v>0</v>
      </c>
      <c r="BJ18" s="46">
        <f t="shared" ref="BJ18:BJ51" si="2">AO18*Z18</f>
        <v>0</v>
      </c>
    </row>
    <row r="19" spans="1:62" ht="120" customHeight="1" x14ac:dyDescent="0.25">
      <c r="A19" s="169" t="s">
        <v>167</v>
      </c>
      <c r="B19" s="132"/>
      <c r="C19" s="150">
        <v>0</v>
      </c>
      <c r="D19" s="150">
        <v>0</v>
      </c>
      <c r="E19" s="133">
        <v>280.35000000000002</v>
      </c>
      <c r="F19" s="134" t="s">
        <v>289</v>
      </c>
      <c r="G19" s="86" t="s">
        <v>232</v>
      </c>
      <c r="H19" s="86" t="s">
        <v>233</v>
      </c>
      <c r="I19" s="89"/>
      <c r="J19" s="90">
        <v>5</v>
      </c>
      <c r="K19" s="86"/>
      <c r="L19" s="86"/>
      <c r="M19" s="92" t="s">
        <v>148</v>
      </c>
      <c r="N19" s="86" t="s">
        <v>108</v>
      </c>
      <c r="O19" s="163" t="s">
        <v>184</v>
      </c>
      <c r="P19" s="163" t="s">
        <v>184</v>
      </c>
      <c r="Q19" s="91" t="s">
        <v>109</v>
      </c>
      <c r="R19" s="91" t="s">
        <v>183</v>
      </c>
      <c r="S19" s="91" t="s">
        <v>290</v>
      </c>
      <c r="T19" s="92">
        <v>10</v>
      </c>
      <c r="U19" s="93">
        <v>24</v>
      </c>
      <c r="V19" s="94">
        <v>42149</v>
      </c>
      <c r="W19" s="94">
        <v>45999</v>
      </c>
      <c r="X19" s="95">
        <v>9785170907786</v>
      </c>
      <c r="Y19" s="96">
        <v>304</v>
      </c>
      <c r="Z19" s="97">
        <v>0.127</v>
      </c>
      <c r="AA19" s="98" t="s">
        <v>217</v>
      </c>
      <c r="AB19" s="98" t="s">
        <v>163</v>
      </c>
      <c r="AC19" s="98" t="s">
        <v>218</v>
      </c>
      <c r="AD19" s="91">
        <v>3</v>
      </c>
      <c r="AE19" s="135" t="s">
        <v>116</v>
      </c>
      <c r="AF19" s="168"/>
      <c r="AG19" s="98" t="s">
        <v>231</v>
      </c>
      <c r="AH19" s="98"/>
      <c r="AI19" s="86" t="s">
        <v>234</v>
      </c>
      <c r="AJ19" s="101"/>
      <c r="AK19" s="91"/>
      <c r="AL19" s="100" t="s">
        <v>291</v>
      </c>
      <c r="AM19" s="86" t="s">
        <v>153</v>
      </c>
      <c r="AN19" s="86" t="s">
        <v>150</v>
      </c>
      <c r="AO19" s="143">
        <f t="shared" si="0"/>
        <v>0</v>
      </c>
      <c r="AP19" s="85" t="s">
        <v>292</v>
      </c>
      <c r="AQ19" s="100" t="s">
        <v>111</v>
      </c>
      <c r="AR19" s="97" t="s">
        <v>125</v>
      </c>
      <c r="AV19" s="99"/>
      <c r="AW19" s="159" t="s">
        <v>293</v>
      </c>
      <c r="AX19" s="102"/>
      <c r="AY19" s="157" t="s">
        <v>294</v>
      </c>
      <c r="AZ19" s="159"/>
      <c r="BF19" s="103">
        <v>46002</v>
      </c>
      <c r="BG19" s="46"/>
      <c r="BH19" s="46"/>
      <c r="BI19" s="46">
        <f t="shared" si="1"/>
        <v>0</v>
      </c>
      <c r="BJ19" s="46">
        <f t="shared" si="2"/>
        <v>0</v>
      </c>
    </row>
    <row r="20" spans="1:62" ht="120" customHeight="1" x14ac:dyDescent="0.25">
      <c r="A20" s="169" t="s">
        <v>167</v>
      </c>
      <c r="B20" s="132"/>
      <c r="C20" s="150">
        <v>0</v>
      </c>
      <c r="D20" s="150">
        <v>0</v>
      </c>
      <c r="E20" s="133">
        <v>280.35000000000002</v>
      </c>
      <c r="F20" s="134" t="s">
        <v>295</v>
      </c>
      <c r="G20" s="86" t="s">
        <v>232</v>
      </c>
      <c r="H20" s="86" t="s">
        <v>233</v>
      </c>
      <c r="I20" s="89"/>
      <c r="J20" s="90">
        <v>5</v>
      </c>
      <c r="K20" s="86"/>
      <c r="L20" s="86"/>
      <c r="M20" s="92" t="s">
        <v>148</v>
      </c>
      <c r="N20" s="86" t="s">
        <v>108</v>
      </c>
      <c r="O20" s="163" t="s">
        <v>184</v>
      </c>
      <c r="P20" s="163" t="s">
        <v>184</v>
      </c>
      <c r="Q20" s="91" t="s">
        <v>109</v>
      </c>
      <c r="R20" s="91" t="s">
        <v>183</v>
      </c>
      <c r="S20" s="91" t="s">
        <v>296</v>
      </c>
      <c r="T20" s="92">
        <v>10</v>
      </c>
      <c r="U20" s="93">
        <v>32</v>
      </c>
      <c r="V20" s="94">
        <v>42415</v>
      </c>
      <c r="W20" s="94">
        <v>45999</v>
      </c>
      <c r="X20" s="95">
        <v>9785170961764</v>
      </c>
      <c r="Y20" s="96">
        <v>320</v>
      </c>
      <c r="Z20" s="97">
        <v>0.14899999999999999</v>
      </c>
      <c r="AA20" s="98" t="s">
        <v>217</v>
      </c>
      <c r="AB20" s="98" t="s">
        <v>163</v>
      </c>
      <c r="AC20" s="98" t="s">
        <v>218</v>
      </c>
      <c r="AD20" s="91">
        <v>3</v>
      </c>
      <c r="AE20" s="135" t="s">
        <v>116</v>
      </c>
      <c r="AF20" s="168"/>
      <c r="AG20" s="98" t="s">
        <v>231</v>
      </c>
      <c r="AH20" s="98"/>
      <c r="AI20" s="86" t="s">
        <v>234</v>
      </c>
      <c r="AJ20" s="101"/>
      <c r="AK20" s="91"/>
      <c r="AL20" s="100" t="s">
        <v>297</v>
      </c>
      <c r="AM20" s="86" t="s">
        <v>153</v>
      </c>
      <c r="AN20" s="86" t="s">
        <v>150</v>
      </c>
      <c r="AO20" s="143">
        <f t="shared" si="0"/>
        <v>0</v>
      </c>
      <c r="AP20" s="85" t="s">
        <v>298</v>
      </c>
      <c r="AQ20" s="100" t="s">
        <v>111</v>
      </c>
      <c r="AR20" s="97" t="s">
        <v>125</v>
      </c>
      <c r="AV20" s="99"/>
      <c r="AW20" s="159" t="s">
        <v>299</v>
      </c>
      <c r="AX20" s="102"/>
      <c r="AY20" s="157" t="s">
        <v>300</v>
      </c>
      <c r="AZ20" s="159"/>
      <c r="BF20" s="103">
        <v>46002</v>
      </c>
      <c r="BG20" s="46"/>
      <c r="BH20" s="46"/>
      <c r="BI20" s="46">
        <f t="shared" si="1"/>
        <v>0</v>
      </c>
      <c r="BJ20" s="46">
        <f t="shared" si="2"/>
        <v>0</v>
      </c>
    </row>
    <row r="21" spans="1:62" ht="120" customHeight="1" x14ac:dyDescent="0.25">
      <c r="A21" s="169" t="s">
        <v>167</v>
      </c>
      <c r="B21" s="132"/>
      <c r="C21" s="150">
        <v>0</v>
      </c>
      <c r="D21" s="150">
        <v>0</v>
      </c>
      <c r="E21" s="133">
        <v>560.70000000000005</v>
      </c>
      <c r="F21" s="134" t="s">
        <v>301</v>
      </c>
      <c r="G21" s="86" t="s">
        <v>251</v>
      </c>
      <c r="H21" s="86" t="s">
        <v>252</v>
      </c>
      <c r="I21" s="89"/>
      <c r="J21" s="90" t="s">
        <v>176</v>
      </c>
      <c r="K21" s="86"/>
      <c r="L21" s="86"/>
      <c r="M21" s="92" t="s">
        <v>142</v>
      </c>
      <c r="N21" s="86" t="s">
        <v>108</v>
      </c>
      <c r="O21" s="163" t="s">
        <v>210</v>
      </c>
      <c r="P21" s="163" t="s">
        <v>253</v>
      </c>
      <c r="Q21" s="91" t="s">
        <v>109</v>
      </c>
      <c r="R21" s="91" t="s">
        <v>183</v>
      </c>
      <c r="S21" s="91" t="s">
        <v>302</v>
      </c>
      <c r="T21" s="92">
        <v>10</v>
      </c>
      <c r="U21" s="93">
        <v>10</v>
      </c>
      <c r="V21" s="94">
        <v>45999</v>
      </c>
      <c r="W21" s="94">
        <v>45999</v>
      </c>
      <c r="X21" s="95">
        <v>9785171772192</v>
      </c>
      <c r="Y21" s="96">
        <v>608</v>
      </c>
      <c r="Z21" s="97">
        <v>0.42</v>
      </c>
      <c r="AA21" s="98" t="s">
        <v>134</v>
      </c>
      <c r="AB21" s="98" t="s">
        <v>169</v>
      </c>
      <c r="AC21" s="98" t="s">
        <v>135</v>
      </c>
      <c r="AD21" s="91">
        <v>3</v>
      </c>
      <c r="AE21" s="135" t="s">
        <v>177</v>
      </c>
      <c r="AF21" s="168"/>
      <c r="AG21" s="98" t="s">
        <v>240</v>
      </c>
      <c r="AH21" s="98"/>
      <c r="AI21" s="86" t="s">
        <v>254</v>
      </c>
      <c r="AJ21" s="101"/>
      <c r="AK21" s="91"/>
      <c r="AL21" s="100" t="s">
        <v>303</v>
      </c>
      <c r="AM21" s="86" t="s">
        <v>229</v>
      </c>
      <c r="AN21" s="86" t="s">
        <v>189</v>
      </c>
      <c r="AO21" s="143">
        <f t="shared" si="0"/>
        <v>0</v>
      </c>
      <c r="AP21" s="85" t="s">
        <v>304</v>
      </c>
      <c r="AQ21" s="100" t="s">
        <v>111</v>
      </c>
      <c r="AR21" s="97" t="s">
        <v>125</v>
      </c>
      <c r="AV21" s="99"/>
      <c r="AW21" s="159" t="s">
        <v>305</v>
      </c>
      <c r="AX21" s="102"/>
      <c r="AY21" s="157" t="s">
        <v>306</v>
      </c>
      <c r="AZ21" s="159"/>
      <c r="BF21" s="103">
        <v>46002</v>
      </c>
      <c r="BG21" s="46"/>
      <c r="BH21" s="46"/>
      <c r="BI21" s="46">
        <f t="shared" si="1"/>
        <v>0</v>
      </c>
      <c r="BJ21" s="46">
        <f t="shared" si="2"/>
        <v>0</v>
      </c>
    </row>
    <row r="22" spans="1:62" ht="120" customHeight="1" x14ac:dyDescent="0.25">
      <c r="A22" s="169" t="s">
        <v>167</v>
      </c>
      <c r="B22" s="132"/>
      <c r="C22" s="150">
        <v>0</v>
      </c>
      <c r="D22" s="150">
        <v>0</v>
      </c>
      <c r="E22" s="133">
        <v>1266.3</v>
      </c>
      <c r="F22" s="134" t="s">
        <v>307</v>
      </c>
      <c r="G22" s="86" t="s">
        <v>308</v>
      </c>
      <c r="H22" s="86" t="s">
        <v>309</v>
      </c>
      <c r="I22" s="89"/>
      <c r="J22" s="90">
        <v>7</v>
      </c>
      <c r="K22" s="86"/>
      <c r="L22" s="86"/>
      <c r="M22" s="92" t="s">
        <v>148</v>
      </c>
      <c r="N22" s="86" t="s">
        <v>108</v>
      </c>
      <c r="O22" s="163" t="s">
        <v>310</v>
      </c>
      <c r="P22" s="163" t="s">
        <v>310</v>
      </c>
      <c r="Q22" s="91" t="s">
        <v>109</v>
      </c>
      <c r="R22" s="91" t="s">
        <v>183</v>
      </c>
      <c r="S22" s="91" t="s">
        <v>311</v>
      </c>
      <c r="T22" s="92">
        <v>20</v>
      </c>
      <c r="U22" s="93">
        <v>10</v>
      </c>
      <c r="V22" s="94">
        <v>44855</v>
      </c>
      <c r="W22" s="94">
        <v>45947</v>
      </c>
      <c r="X22" s="95">
        <v>9785171499532</v>
      </c>
      <c r="Y22" s="96">
        <v>128</v>
      </c>
      <c r="Z22" s="97">
        <v>0.47799999999999998</v>
      </c>
      <c r="AA22" s="98" t="s">
        <v>170</v>
      </c>
      <c r="AB22" s="98" t="s">
        <v>179</v>
      </c>
      <c r="AC22" s="98" t="s">
        <v>171</v>
      </c>
      <c r="AD22" s="91" t="s">
        <v>110</v>
      </c>
      <c r="AE22" s="135" t="s">
        <v>116</v>
      </c>
      <c r="AF22" s="168"/>
      <c r="AG22" s="98" t="s">
        <v>312</v>
      </c>
      <c r="AH22" s="98"/>
      <c r="AI22" s="86" t="s">
        <v>313</v>
      </c>
      <c r="AJ22" s="101"/>
      <c r="AK22" s="91"/>
      <c r="AL22" s="100" t="s">
        <v>314</v>
      </c>
      <c r="AM22" s="86" t="s">
        <v>153</v>
      </c>
      <c r="AN22" s="86" t="s">
        <v>150</v>
      </c>
      <c r="AO22" s="143">
        <f t="shared" si="0"/>
        <v>0</v>
      </c>
      <c r="AP22" s="85" t="s">
        <v>315</v>
      </c>
      <c r="AQ22" s="100" t="s">
        <v>151</v>
      </c>
      <c r="AR22" s="97" t="s">
        <v>125</v>
      </c>
      <c r="AV22" s="99"/>
      <c r="AW22" s="159" t="s">
        <v>316</v>
      </c>
      <c r="AX22" s="102" t="s">
        <v>317</v>
      </c>
      <c r="AY22" s="157" t="s">
        <v>318</v>
      </c>
      <c r="AZ22" s="159"/>
      <c r="BF22" s="103">
        <v>46002</v>
      </c>
      <c r="BG22" s="46"/>
      <c r="BH22" s="46"/>
      <c r="BI22" s="46">
        <f t="shared" si="1"/>
        <v>0</v>
      </c>
      <c r="BJ22" s="46">
        <f t="shared" si="2"/>
        <v>0</v>
      </c>
    </row>
    <row r="23" spans="1:62" ht="120" customHeight="1" x14ac:dyDescent="0.25">
      <c r="A23" s="169" t="s">
        <v>167</v>
      </c>
      <c r="B23" s="132"/>
      <c r="C23" s="150">
        <v>0</v>
      </c>
      <c r="D23" s="150">
        <v>0</v>
      </c>
      <c r="E23" s="133">
        <v>781.2</v>
      </c>
      <c r="F23" s="134" t="s">
        <v>319</v>
      </c>
      <c r="G23" s="86" t="s">
        <v>235</v>
      </c>
      <c r="H23" s="86" t="s">
        <v>236</v>
      </c>
      <c r="I23" s="89"/>
      <c r="J23" s="90">
        <v>3</v>
      </c>
      <c r="K23" s="86"/>
      <c r="L23" s="86"/>
      <c r="M23" s="92" t="s">
        <v>148</v>
      </c>
      <c r="N23" s="86" t="s">
        <v>108</v>
      </c>
      <c r="O23" s="163" t="s">
        <v>184</v>
      </c>
      <c r="P23" s="163" t="s">
        <v>184</v>
      </c>
      <c r="Q23" s="91" t="s">
        <v>109</v>
      </c>
      <c r="R23" s="91" t="s">
        <v>183</v>
      </c>
      <c r="S23" s="91" t="s">
        <v>320</v>
      </c>
      <c r="T23" s="92">
        <v>10</v>
      </c>
      <c r="U23" s="93">
        <v>10</v>
      </c>
      <c r="V23" s="94">
        <v>44274</v>
      </c>
      <c r="W23" s="94">
        <v>45999</v>
      </c>
      <c r="X23" s="95">
        <v>9785171184049</v>
      </c>
      <c r="Y23" s="96">
        <v>608</v>
      </c>
      <c r="Z23" s="97">
        <v>0.55000000000000004</v>
      </c>
      <c r="AA23" s="98" t="s">
        <v>143</v>
      </c>
      <c r="AB23" s="98" t="s">
        <v>180</v>
      </c>
      <c r="AC23" s="98" t="s">
        <v>144</v>
      </c>
      <c r="AD23" s="91" t="s">
        <v>110</v>
      </c>
      <c r="AE23" s="135" t="s">
        <v>116</v>
      </c>
      <c r="AF23" s="168"/>
      <c r="AG23" s="98" t="s">
        <v>243</v>
      </c>
      <c r="AH23" s="98"/>
      <c r="AI23" s="86" t="s">
        <v>237</v>
      </c>
      <c r="AJ23" s="101"/>
      <c r="AK23" s="91"/>
      <c r="AL23" s="100" t="s">
        <v>321</v>
      </c>
      <c r="AM23" s="86" t="s">
        <v>181</v>
      </c>
      <c r="AN23" s="86" t="s">
        <v>189</v>
      </c>
      <c r="AO23" s="143">
        <f t="shared" si="0"/>
        <v>0</v>
      </c>
      <c r="AP23" s="85" t="s">
        <v>322</v>
      </c>
      <c r="AQ23" s="100" t="s">
        <v>152</v>
      </c>
      <c r="AR23" s="97" t="s">
        <v>125</v>
      </c>
      <c r="AV23" s="99"/>
      <c r="AW23" s="159" t="s">
        <v>323</v>
      </c>
      <c r="AX23" s="102" t="s">
        <v>324</v>
      </c>
      <c r="AY23" s="157" t="s">
        <v>325</v>
      </c>
      <c r="AZ23" s="159"/>
      <c r="BF23" s="103">
        <v>46002</v>
      </c>
      <c r="BG23" s="46"/>
      <c r="BH23" s="46"/>
      <c r="BI23" s="46">
        <f t="shared" si="1"/>
        <v>0</v>
      </c>
      <c r="BJ23" s="46">
        <f t="shared" si="2"/>
        <v>0</v>
      </c>
    </row>
    <row r="24" spans="1:62" ht="120" customHeight="1" x14ac:dyDescent="0.25">
      <c r="A24" s="169" t="s">
        <v>167</v>
      </c>
      <c r="B24" s="132"/>
      <c r="C24" s="150">
        <v>0</v>
      </c>
      <c r="D24" s="150">
        <v>0</v>
      </c>
      <c r="E24" s="133">
        <v>1461.6000000000001</v>
      </c>
      <c r="F24" s="134" t="s">
        <v>326</v>
      </c>
      <c r="G24" s="86" t="s">
        <v>327</v>
      </c>
      <c r="H24" s="86" t="s">
        <v>328</v>
      </c>
      <c r="I24" s="89"/>
      <c r="J24" s="90" t="s">
        <v>176</v>
      </c>
      <c r="K24" s="86"/>
      <c r="L24" s="86"/>
      <c r="M24" s="92" t="s">
        <v>133</v>
      </c>
      <c r="N24" s="86" t="s">
        <v>108</v>
      </c>
      <c r="O24" s="163" t="s">
        <v>187</v>
      </c>
      <c r="P24" s="163" t="s">
        <v>238</v>
      </c>
      <c r="Q24" s="91" t="s">
        <v>109</v>
      </c>
      <c r="R24" s="91" t="s">
        <v>183</v>
      </c>
      <c r="S24" s="91" t="s">
        <v>329</v>
      </c>
      <c r="T24" s="92">
        <v>20</v>
      </c>
      <c r="U24" s="93">
        <v>20</v>
      </c>
      <c r="V24" s="94">
        <v>46001</v>
      </c>
      <c r="W24" s="94">
        <v>46001</v>
      </c>
      <c r="X24" s="95">
        <v>9785171762308</v>
      </c>
      <c r="Y24" s="96">
        <v>160</v>
      </c>
      <c r="Z24" s="97">
        <v>0.52</v>
      </c>
      <c r="AA24" s="98" t="s">
        <v>330</v>
      </c>
      <c r="AB24" s="98" t="s">
        <v>154</v>
      </c>
      <c r="AC24" s="98" t="s">
        <v>331</v>
      </c>
      <c r="AD24" s="91">
        <v>3</v>
      </c>
      <c r="AE24" s="135" t="s">
        <v>177</v>
      </c>
      <c r="AF24" s="168"/>
      <c r="AG24" s="98" t="s">
        <v>239</v>
      </c>
      <c r="AH24" s="98"/>
      <c r="AI24" s="86" t="s">
        <v>332</v>
      </c>
      <c r="AJ24" s="101"/>
      <c r="AK24" s="91"/>
      <c r="AL24" s="100" t="s">
        <v>333</v>
      </c>
      <c r="AM24" s="86" t="s">
        <v>199</v>
      </c>
      <c r="AN24" s="86" t="s">
        <v>189</v>
      </c>
      <c r="AO24" s="143">
        <f t="shared" si="0"/>
        <v>0</v>
      </c>
      <c r="AP24" s="85" t="s">
        <v>334</v>
      </c>
      <c r="AQ24" s="100" t="s">
        <v>111</v>
      </c>
      <c r="AR24" s="97" t="s">
        <v>125</v>
      </c>
      <c r="AV24" s="99"/>
      <c r="AW24" s="159" t="s">
        <v>335</v>
      </c>
      <c r="AX24" s="102"/>
      <c r="AY24" s="157" t="s">
        <v>336</v>
      </c>
      <c r="AZ24" s="159"/>
      <c r="BF24" s="103">
        <v>46002</v>
      </c>
      <c r="BG24" s="46"/>
      <c r="BH24" s="46"/>
      <c r="BI24" s="46">
        <f t="shared" si="1"/>
        <v>0</v>
      </c>
      <c r="BJ24" s="46">
        <f t="shared" si="2"/>
        <v>0</v>
      </c>
    </row>
    <row r="25" spans="1:62" ht="120" customHeight="1" x14ac:dyDescent="0.25">
      <c r="A25" s="169" t="s">
        <v>167</v>
      </c>
      <c r="B25" s="132"/>
      <c r="C25" s="150">
        <v>0</v>
      </c>
      <c r="D25" s="150">
        <v>0</v>
      </c>
      <c r="E25" s="133">
        <v>472.5</v>
      </c>
      <c r="F25" s="134" t="s">
        <v>337</v>
      </c>
      <c r="G25" s="86" t="s">
        <v>230</v>
      </c>
      <c r="H25" s="86" t="s">
        <v>264</v>
      </c>
      <c r="I25" s="89"/>
      <c r="J25" s="90">
        <v>5</v>
      </c>
      <c r="K25" s="86"/>
      <c r="L25" s="86"/>
      <c r="M25" s="92" t="s">
        <v>142</v>
      </c>
      <c r="N25" s="86" t="s">
        <v>108</v>
      </c>
      <c r="O25" s="163" t="s">
        <v>164</v>
      </c>
      <c r="P25" s="163" t="s">
        <v>173</v>
      </c>
      <c r="Q25" s="91" t="s">
        <v>109</v>
      </c>
      <c r="R25" s="91" t="s">
        <v>183</v>
      </c>
      <c r="S25" s="91" t="s">
        <v>338</v>
      </c>
      <c r="T25" s="92">
        <v>10</v>
      </c>
      <c r="U25" s="93">
        <v>8</v>
      </c>
      <c r="V25" s="94">
        <v>44959</v>
      </c>
      <c r="W25" s="94">
        <v>45998</v>
      </c>
      <c r="X25" s="95">
        <v>9785171544942</v>
      </c>
      <c r="Y25" s="96">
        <v>288</v>
      </c>
      <c r="Z25" s="97">
        <v>0.32500000000000001</v>
      </c>
      <c r="AA25" s="98" t="s">
        <v>143</v>
      </c>
      <c r="AB25" s="98" t="s">
        <v>188</v>
      </c>
      <c r="AC25" s="98" t="s">
        <v>144</v>
      </c>
      <c r="AD25" s="91" t="s">
        <v>110</v>
      </c>
      <c r="AE25" s="135" t="s">
        <v>116</v>
      </c>
      <c r="AF25" s="168"/>
      <c r="AG25" s="98" t="s">
        <v>219</v>
      </c>
      <c r="AH25" s="98"/>
      <c r="AI25" s="86" t="s">
        <v>265</v>
      </c>
      <c r="AJ25" s="101"/>
      <c r="AK25" s="91"/>
      <c r="AL25" s="100" t="s">
        <v>339</v>
      </c>
      <c r="AM25" s="86" t="s">
        <v>212</v>
      </c>
      <c r="AN25" s="86" t="s">
        <v>189</v>
      </c>
      <c r="AO25" s="143">
        <f t="shared" si="0"/>
        <v>0</v>
      </c>
      <c r="AP25" s="85" t="s">
        <v>340</v>
      </c>
      <c r="AQ25" s="100" t="s">
        <v>152</v>
      </c>
      <c r="AR25" s="97" t="s">
        <v>125</v>
      </c>
      <c r="AV25" s="99"/>
      <c r="AW25" s="159" t="s">
        <v>341</v>
      </c>
      <c r="AX25" s="102"/>
      <c r="AY25" s="157" t="s">
        <v>342</v>
      </c>
      <c r="AZ25" s="159"/>
      <c r="BF25" s="103">
        <v>46002</v>
      </c>
      <c r="BG25" s="46"/>
      <c r="BH25" s="46"/>
      <c r="BI25" s="46">
        <f t="shared" si="1"/>
        <v>0</v>
      </c>
      <c r="BJ25" s="46">
        <f t="shared" si="2"/>
        <v>0</v>
      </c>
    </row>
    <row r="26" spans="1:62" ht="120" customHeight="1" x14ac:dyDescent="0.25">
      <c r="A26" s="169" t="s">
        <v>167</v>
      </c>
      <c r="B26" s="132"/>
      <c r="C26" s="150">
        <v>0</v>
      </c>
      <c r="D26" s="150">
        <v>0</v>
      </c>
      <c r="E26" s="133">
        <v>648.9</v>
      </c>
      <c r="F26" s="134" t="s">
        <v>343</v>
      </c>
      <c r="G26" s="86" t="s">
        <v>344</v>
      </c>
      <c r="H26" s="86" t="s">
        <v>345</v>
      </c>
      <c r="I26" s="89"/>
      <c r="J26" s="90" t="s">
        <v>176</v>
      </c>
      <c r="K26" s="86"/>
      <c r="L26" s="86"/>
      <c r="M26" s="92" t="s">
        <v>148</v>
      </c>
      <c r="N26" s="86" t="s">
        <v>108</v>
      </c>
      <c r="O26" s="163" t="s">
        <v>157</v>
      </c>
      <c r="P26" s="163" t="s">
        <v>157</v>
      </c>
      <c r="Q26" s="91" t="s">
        <v>109</v>
      </c>
      <c r="R26" s="91" t="s">
        <v>183</v>
      </c>
      <c r="S26" s="91" t="s">
        <v>346</v>
      </c>
      <c r="T26" s="92">
        <v>10</v>
      </c>
      <c r="U26" s="93">
        <v>14</v>
      </c>
      <c r="V26" s="94">
        <v>45999</v>
      </c>
      <c r="W26" s="94">
        <v>45999</v>
      </c>
      <c r="X26" s="95">
        <v>9785171695811</v>
      </c>
      <c r="Y26" s="96">
        <v>384</v>
      </c>
      <c r="Z26" s="97">
        <v>0.38600000000000001</v>
      </c>
      <c r="AA26" s="98" t="s">
        <v>143</v>
      </c>
      <c r="AB26" s="98" t="s">
        <v>220</v>
      </c>
      <c r="AC26" s="98" t="s">
        <v>144</v>
      </c>
      <c r="AD26" s="91" t="s">
        <v>110</v>
      </c>
      <c r="AE26" s="135" t="s">
        <v>177</v>
      </c>
      <c r="AF26" s="168"/>
      <c r="AG26" s="98" t="s">
        <v>248</v>
      </c>
      <c r="AH26" s="98"/>
      <c r="AI26" s="86" t="s">
        <v>347</v>
      </c>
      <c r="AJ26" s="101"/>
      <c r="AK26" s="91" t="s">
        <v>348</v>
      </c>
      <c r="AL26" s="100" t="s">
        <v>349</v>
      </c>
      <c r="AM26" s="86" t="s">
        <v>153</v>
      </c>
      <c r="AN26" s="86" t="s">
        <v>150</v>
      </c>
      <c r="AO26" s="143">
        <f t="shared" si="0"/>
        <v>0</v>
      </c>
      <c r="AP26" s="85" t="s">
        <v>350</v>
      </c>
      <c r="AQ26" s="100" t="s">
        <v>151</v>
      </c>
      <c r="AR26" s="97" t="s">
        <v>125</v>
      </c>
      <c r="AV26" s="99"/>
      <c r="AW26" s="159" t="s">
        <v>351</v>
      </c>
      <c r="AX26" s="102" t="s">
        <v>352</v>
      </c>
      <c r="AY26" s="157" t="s">
        <v>353</v>
      </c>
      <c r="AZ26" s="159"/>
      <c r="BF26" s="103">
        <v>46002</v>
      </c>
      <c r="BG26" s="46"/>
      <c r="BH26" s="46"/>
      <c r="BI26" s="46">
        <f t="shared" si="1"/>
        <v>0</v>
      </c>
      <c r="BJ26" s="46">
        <f t="shared" si="2"/>
        <v>0</v>
      </c>
    </row>
    <row r="27" spans="1:62" ht="120" customHeight="1" x14ac:dyDescent="0.25">
      <c r="A27" s="169" t="s">
        <v>167</v>
      </c>
      <c r="B27" s="132"/>
      <c r="C27" s="150">
        <v>0</v>
      </c>
      <c r="D27" s="150">
        <v>0</v>
      </c>
      <c r="E27" s="133">
        <v>781.2</v>
      </c>
      <c r="F27" s="134" t="s">
        <v>354</v>
      </c>
      <c r="G27" s="86" t="s">
        <v>355</v>
      </c>
      <c r="H27" s="86" t="s">
        <v>356</v>
      </c>
      <c r="I27" s="89"/>
      <c r="J27" s="90" t="s">
        <v>176</v>
      </c>
      <c r="K27" s="86"/>
      <c r="L27" s="86"/>
      <c r="M27" s="92" t="s">
        <v>148</v>
      </c>
      <c r="N27" s="86" t="s">
        <v>108</v>
      </c>
      <c r="O27" s="163" t="s">
        <v>157</v>
      </c>
      <c r="P27" s="163" t="s">
        <v>157</v>
      </c>
      <c r="Q27" s="91" t="s">
        <v>109</v>
      </c>
      <c r="R27" s="91" t="s">
        <v>183</v>
      </c>
      <c r="S27" s="91" t="s">
        <v>357</v>
      </c>
      <c r="T27" s="92">
        <v>20</v>
      </c>
      <c r="U27" s="93">
        <v>6</v>
      </c>
      <c r="V27" s="94">
        <v>45997</v>
      </c>
      <c r="W27" s="94">
        <v>45997</v>
      </c>
      <c r="X27" s="95">
        <v>9785171729639</v>
      </c>
      <c r="Y27" s="96">
        <v>384</v>
      </c>
      <c r="Z27" s="97">
        <v>0.38300000000000001</v>
      </c>
      <c r="AA27" s="98" t="s">
        <v>143</v>
      </c>
      <c r="AB27" s="98" t="s">
        <v>175</v>
      </c>
      <c r="AC27" s="98" t="s">
        <v>144</v>
      </c>
      <c r="AD27" s="91" t="s">
        <v>110</v>
      </c>
      <c r="AE27" s="135" t="s">
        <v>177</v>
      </c>
      <c r="AF27" s="168"/>
      <c r="AG27" s="98" t="s">
        <v>358</v>
      </c>
      <c r="AH27" s="98"/>
      <c r="AI27" s="86" t="s">
        <v>359</v>
      </c>
      <c r="AJ27" s="101"/>
      <c r="AK27" s="91" t="s">
        <v>360</v>
      </c>
      <c r="AL27" s="100" t="s">
        <v>361</v>
      </c>
      <c r="AM27" s="86" t="s">
        <v>153</v>
      </c>
      <c r="AN27" s="86" t="s">
        <v>150</v>
      </c>
      <c r="AO27" s="143">
        <f t="shared" si="0"/>
        <v>0</v>
      </c>
      <c r="AP27" s="85" t="s">
        <v>362</v>
      </c>
      <c r="AQ27" s="100" t="s">
        <v>151</v>
      </c>
      <c r="AR27" s="97" t="s">
        <v>125</v>
      </c>
      <c r="AV27" s="99"/>
      <c r="AW27" s="159" t="s">
        <v>363</v>
      </c>
      <c r="AX27" s="102" t="s">
        <v>364</v>
      </c>
      <c r="AY27" s="157" t="s">
        <v>365</v>
      </c>
      <c r="AZ27" s="159"/>
      <c r="BF27" s="103">
        <v>46002</v>
      </c>
      <c r="BG27" s="46"/>
      <c r="BH27" s="46"/>
      <c r="BI27" s="46">
        <f t="shared" si="1"/>
        <v>0</v>
      </c>
      <c r="BJ27" s="46">
        <f t="shared" si="2"/>
        <v>0</v>
      </c>
    </row>
    <row r="28" spans="1:62" ht="120" customHeight="1" x14ac:dyDescent="0.25">
      <c r="A28" s="169" t="s">
        <v>167</v>
      </c>
      <c r="B28" s="132"/>
      <c r="C28" s="150">
        <v>0</v>
      </c>
      <c r="D28" s="150">
        <v>0</v>
      </c>
      <c r="E28" s="133">
        <v>1266.3</v>
      </c>
      <c r="F28" s="134" t="s">
        <v>366</v>
      </c>
      <c r="G28" s="86" t="s">
        <v>367</v>
      </c>
      <c r="H28" s="86" t="s">
        <v>368</v>
      </c>
      <c r="I28" s="89"/>
      <c r="J28" s="90" t="s">
        <v>176</v>
      </c>
      <c r="K28" s="86"/>
      <c r="L28" s="86"/>
      <c r="M28" s="92" t="s">
        <v>133</v>
      </c>
      <c r="N28" s="86" t="s">
        <v>369</v>
      </c>
      <c r="O28" s="163" t="s">
        <v>162</v>
      </c>
      <c r="P28" s="163" t="s">
        <v>266</v>
      </c>
      <c r="Q28" s="91" t="s">
        <v>109</v>
      </c>
      <c r="R28" s="91" t="s">
        <v>183</v>
      </c>
      <c r="S28" s="91" t="s">
        <v>370</v>
      </c>
      <c r="T28" s="92">
        <v>20</v>
      </c>
      <c r="U28" s="93">
        <v>48</v>
      </c>
      <c r="V28" s="94">
        <v>45987</v>
      </c>
      <c r="W28" s="94">
        <v>45987</v>
      </c>
      <c r="X28" s="95">
        <v>9785171792404</v>
      </c>
      <c r="Y28" s="96">
        <v>2</v>
      </c>
      <c r="Z28" s="97">
        <v>0.185</v>
      </c>
      <c r="AA28" s="98" t="s">
        <v>371</v>
      </c>
      <c r="AB28" s="98" t="s">
        <v>188</v>
      </c>
      <c r="AC28" s="98" t="s">
        <v>267</v>
      </c>
      <c r="AD28" s="91">
        <v>3</v>
      </c>
      <c r="AE28" s="135" t="s">
        <v>177</v>
      </c>
      <c r="AF28" s="168"/>
      <c r="AG28" s="98" t="s">
        <v>242</v>
      </c>
      <c r="AH28" s="98"/>
      <c r="AI28" s="86" t="s">
        <v>372</v>
      </c>
      <c r="AJ28" s="101"/>
      <c r="AK28" s="91"/>
      <c r="AL28" s="100" t="s">
        <v>373</v>
      </c>
      <c r="AM28" s="86" t="s">
        <v>191</v>
      </c>
      <c r="AN28" s="86" t="s">
        <v>189</v>
      </c>
      <c r="AO28" s="143">
        <f t="shared" si="0"/>
        <v>0</v>
      </c>
      <c r="AP28" s="85" t="s">
        <v>374</v>
      </c>
      <c r="AQ28" s="100" t="s">
        <v>145</v>
      </c>
      <c r="AR28" s="97" t="s">
        <v>125</v>
      </c>
      <c r="AV28" s="99"/>
      <c r="AW28" s="159" t="s">
        <v>375</v>
      </c>
      <c r="AX28" s="102"/>
      <c r="AY28" s="157" t="s">
        <v>376</v>
      </c>
      <c r="AZ28" s="159"/>
      <c r="BF28" s="103">
        <v>46002</v>
      </c>
      <c r="BG28" s="46"/>
      <c r="BH28" s="46"/>
      <c r="BI28" s="46">
        <f t="shared" si="1"/>
        <v>0</v>
      </c>
      <c r="BJ28" s="46">
        <f t="shared" si="2"/>
        <v>0</v>
      </c>
    </row>
    <row r="29" spans="1:62" ht="120" customHeight="1" x14ac:dyDescent="0.25">
      <c r="A29" s="169" t="s">
        <v>167</v>
      </c>
      <c r="B29" s="132"/>
      <c r="C29" s="150">
        <v>0</v>
      </c>
      <c r="D29" s="150">
        <v>0</v>
      </c>
      <c r="E29" s="133">
        <v>210</v>
      </c>
      <c r="F29" s="134" t="s">
        <v>377</v>
      </c>
      <c r="G29" s="86" t="s">
        <v>378</v>
      </c>
      <c r="H29" s="86" t="s">
        <v>275</v>
      </c>
      <c r="I29" s="89"/>
      <c r="J29" s="90" t="s">
        <v>176</v>
      </c>
      <c r="K29" s="86"/>
      <c r="L29" s="86"/>
      <c r="M29" s="92" t="s">
        <v>133</v>
      </c>
      <c r="N29" s="86" t="s">
        <v>108</v>
      </c>
      <c r="O29" s="163" t="s">
        <v>226</v>
      </c>
      <c r="P29" s="163" t="s">
        <v>228</v>
      </c>
      <c r="Q29" s="91" t="s">
        <v>109</v>
      </c>
      <c r="R29" s="91" t="s">
        <v>183</v>
      </c>
      <c r="S29" s="91" t="s">
        <v>379</v>
      </c>
      <c r="T29" s="92">
        <v>10</v>
      </c>
      <c r="U29" s="93">
        <v>28</v>
      </c>
      <c r="V29" s="94">
        <v>45999</v>
      </c>
      <c r="W29" s="94">
        <v>45999</v>
      </c>
      <c r="X29" s="95">
        <v>9785171816858</v>
      </c>
      <c r="Y29" s="96">
        <v>160</v>
      </c>
      <c r="Z29" s="97">
        <v>0.106</v>
      </c>
      <c r="AA29" s="98" t="s">
        <v>143</v>
      </c>
      <c r="AB29" s="98" t="s">
        <v>163</v>
      </c>
      <c r="AC29" s="98" t="s">
        <v>144</v>
      </c>
      <c r="AD29" s="91">
        <v>3</v>
      </c>
      <c r="AE29" s="135" t="s">
        <v>177</v>
      </c>
      <c r="AF29" s="168"/>
      <c r="AG29" s="98" t="s">
        <v>380</v>
      </c>
      <c r="AH29" s="98"/>
      <c r="AI29" s="86" t="s">
        <v>276</v>
      </c>
      <c r="AJ29" s="101"/>
      <c r="AK29" s="91"/>
      <c r="AL29" s="100" t="s">
        <v>381</v>
      </c>
      <c r="AM29" s="86" t="s">
        <v>227</v>
      </c>
      <c r="AN29" s="86" t="s">
        <v>189</v>
      </c>
      <c r="AO29" s="143">
        <f t="shared" si="0"/>
        <v>0</v>
      </c>
      <c r="AP29" s="85" t="s">
        <v>382</v>
      </c>
      <c r="AQ29" s="100" t="s">
        <v>152</v>
      </c>
      <c r="AR29" s="97" t="s">
        <v>125</v>
      </c>
      <c r="AV29" s="99"/>
      <c r="AW29" s="159" t="s">
        <v>383</v>
      </c>
      <c r="AX29" s="102"/>
      <c r="AY29" s="157" t="s">
        <v>384</v>
      </c>
      <c r="AZ29" s="159" t="s">
        <v>241</v>
      </c>
      <c r="BF29" s="103">
        <v>46002</v>
      </c>
      <c r="BG29" s="46"/>
      <c r="BH29" s="46"/>
      <c r="BI29" s="46">
        <f t="shared" si="1"/>
        <v>0</v>
      </c>
      <c r="BJ29" s="46">
        <f t="shared" si="2"/>
        <v>0</v>
      </c>
    </row>
    <row r="30" spans="1:62" ht="120" customHeight="1" x14ac:dyDescent="0.25">
      <c r="A30" s="169" t="s">
        <v>167</v>
      </c>
      <c r="B30" s="132"/>
      <c r="C30" s="150">
        <v>0</v>
      </c>
      <c r="D30" s="150">
        <v>0</v>
      </c>
      <c r="E30" s="133">
        <v>193.20000000000002</v>
      </c>
      <c r="F30" s="134" t="s">
        <v>385</v>
      </c>
      <c r="G30" s="86" t="s">
        <v>386</v>
      </c>
      <c r="H30" s="86" t="s">
        <v>387</v>
      </c>
      <c r="I30" s="89"/>
      <c r="J30" s="90" t="s">
        <v>178</v>
      </c>
      <c r="K30" s="86"/>
      <c r="L30" s="86"/>
      <c r="M30" s="92" t="s">
        <v>148</v>
      </c>
      <c r="N30" s="86" t="s">
        <v>108</v>
      </c>
      <c r="O30" s="163" t="s">
        <v>186</v>
      </c>
      <c r="P30" s="163" t="s">
        <v>186</v>
      </c>
      <c r="Q30" s="91" t="s">
        <v>109</v>
      </c>
      <c r="R30" s="91" t="s">
        <v>183</v>
      </c>
      <c r="S30" s="91" t="s">
        <v>388</v>
      </c>
      <c r="T30" s="92">
        <v>10</v>
      </c>
      <c r="U30" s="93">
        <v>8</v>
      </c>
      <c r="V30" s="94">
        <v>45929</v>
      </c>
      <c r="W30" s="94">
        <v>45929</v>
      </c>
      <c r="X30" s="95">
        <v>9785171801557</v>
      </c>
      <c r="Y30" s="96">
        <v>320</v>
      </c>
      <c r="Z30" s="97">
        <v>0.153</v>
      </c>
      <c r="AA30" s="98" t="s">
        <v>206</v>
      </c>
      <c r="AB30" s="98" t="s">
        <v>163</v>
      </c>
      <c r="AC30" s="98" t="s">
        <v>207</v>
      </c>
      <c r="AD30" s="91">
        <v>3</v>
      </c>
      <c r="AE30" s="135" t="s">
        <v>177</v>
      </c>
      <c r="AF30" s="168"/>
      <c r="AG30" s="98" t="s">
        <v>193</v>
      </c>
      <c r="AH30" s="98"/>
      <c r="AI30" s="86" t="s">
        <v>389</v>
      </c>
      <c r="AJ30" s="101"/>
      <c r="AK30" s="91"/>
      <c r="AL30" s="100" t="s">
        <v>390</v>
      </c>
      <c r="AM30" s="86" t="s">
        <v>213</v>
      </c>
      <c r="AN30" s="86" t="s">
        <v>150</v>
      </c>
      <c r="AO30" s="143">
        <f t="shared" si="0"/>
        <v>0</v>
      </c>
      <c r="AP30" s="85" t="s">
        <v>391</v>
      </c>
      <c r="AQ30" s="100" t="s">
        <v>111</v>
      </c>
      <c r="AR30" s="97" t="s">
        <v>125</v>
      </c>
      <c r="AV30" s="99"/>
      <c r="AW30" s="159" t="s">
        <v>392</v>
      </c>
      <c r="AX30" s="102"/>
      <c r="AY30" s="157" t="s">
        <v>393</v>
      </c>
      <c r="AZ30" s="159"/>
      <c r="BF30" s="103">
        <v>46002</v>
      </c>
      <c r="BG30" s="46"/>
      <c r="BH30" s="46"/>
      <c r="BI30" s="46">
        <f t="shared" si="1"/>
        <v>0</v>
      </c>
      <c r="BJ30" s="46">
        <f t="shared" si="2"/>
        <v>0</v>
      </c>
    </row>
    <row r="31" spans="1:62" ht="120" customHeight="1" x14ac:dyDescent="0.25">
      <c r="A31" s="169" t="s">
        <v>167</v>
      </c>
      <c r="B31" s="132"/>
      <c r="C31" s="150">
        <v>0</v>
      </c>
      <c r="D31" s="150">
        <v>0</v>
      </c>
      <c r="E31" s="133">
        <v>825.30000000000007</v>
      </c>
      <c r="F31" s="134" t="s">
        <v>394</v>
      </c>
      <c r="G31" s="86" t="s">
        <v>395</v>
      </c>
      <c r="H31" s="86" t="s">
        <v>396</v>
      </c>
      <c r="I31" s="89"/>
      <c r="J31" s="90" t="s">
        <v>176</v>
      </c>
      <c r="K31" s="86"/>
      <c r="L31" s="86"/>
      <c r="M31" s="92" t="s">
        <v>148</v>
      </c>
      <c r="N31" s="86" t="s">
        <v>108</v>
      </c>
      <c r="O31" s="163" t="s">
        <v>195</v>
      </c>
      <c r="P31" s="163" t="s">
        <v>397</v>
      </c>
      <c r="Q31" s="91" t="s">
        <v>109</v>
      </c>
      <c r="R31" s="91" t="s">
        <v>183</v>
      </c>
      <c r="S31" s="91" t="s">
        <v>398</v>
      </c>
      <c r="T31" s="92">
        <v>10</v>
      </c>
      <c r="U31" s="93">
        <v>16</v>
      </c>
      <c r="V31" s="94">
        <v>45999</v>
      </c>
      <c r="W31" s="94">
        <v>45999</v>
      </c>
      <c r="X31" s="95">
        <v>9785171770198</v>
      </c>
      <c r="Y31" s="96">
        <v>304</v>
      </c>
      <c r="Z31" s="97">
        <v>0.41399999999999998</v>
      </c>
      <c r="AA31" s="98" t="s">
        <v>134</v>
      </c>
      <c r="AB31" s="98" t="s">
        <v>188</v>
      </c>
      <c r="AC31" s="98" t="s">
        <v>135</v>
      </c>
      <c r="AD31" s="91" t="s">
        <v>110</v>
      </c>
      <c r="AE31" s="135" t="s">
        <v>177</v>
      </c>
      <c r="AF31" s="168"/>
      <c r="AG31" s="98" t="s">
        <v>399</v>
      </c>
      <c r="AH31" s="98"/>
      <c r="AI31" s="86" t="s">
        <v>400</v>
      </c>
      <c r="AJ31" s="101"/>
      <c r="AK31" s="91"/>
      <c r="AL31" s="100" t="s">
        <v>401</v>
      </c>
      <c r="AM31" s="86" t="s">
        <v>200</v>
      </c>
      <c r="AN31" s="86" t="s">
        <v>189</v>
      </c>
      <c r="AO31" s="143">
        <f t="shared" si="0"/>
        <v>0</v>
      </c>
      <c r="AP31" s="85" t="s">
        <v>402</v>
      </c>
      <c r="AQ31" s="100" t="s">
        <v>111</v>
      </c>
      <c r="AR31" s="97" t="s">
        <v>125</v>
      </c>
      <c r="AV31" s="99"/>
      <c r="AW31" s="159" t="s">
        <v>403</v>
      </c>
      <c r="AX31" s="102"/>
      <c r="AY31" s="157" t="s">
        <v>404</v>
      </c>
      <c r="AZ31" s="159"/>
      <c r="BF31" s="103">
        <v>46002</v>
      </c>
      <c r="BG31" s="46"/>
      <c r="BH31" s="46"/>
      <c r="BI31" s="46">
        <f t="shared" si="1"/>
        <v>0</v>
      </c>
      <c r="BJ31" s="46">
        <f t="shared" si="2"/>
        <v>0</v>
      </c>
    </row>
    <row r="32" spans="1:62" ht="120" customHeight="1" x14ac:dyDescent="0.25">
      <c r="A32" s="169" t="s">
        <v>167</v>
      </c>
      <c r="B32" s="132"/>
      <c r="C32" s="150">
        <v>0</v>
      </c>
      <c r="D32" s="150">
        <v>0</v>
      </c>
      <c r="E32" s="133">
        <v>648.9</v>
      </c>
      <c r="F32" s="134" t="s">
        <v>405</v>
      </c>
      <c r="G32" s="86" t="s">
        <v>406</v>
      </c>
      <c r="H32" s="86" t="s">
        <v>407</v>
      </c>
      <c r="I32" s="89"/>
      <c r="J32" s="90">
        <v>4</v>
      </c>
      <c r="K32" s="86"/>
      <c r="L32" s="86"/>
      <c r="M32" s="92" t="s">
        <v>142</v>
      </c>
      <c r="N32" s="86" t="s">
        <v>108</v>
      </c>
      <c r="O32" s="163" t="s">
        <v>190</v>
      </c>
      <c r="P32" s="163" t="s">
        <v>194</v>
      </c>
      <c r="Q32" s="91" t="s">
        <v>109</v>
      </c>
      <c r="R32" s="91" t="s">
        <v>183</v>
      </c>
      <c r="S32" s="91" t="s">
        <v>408</v>
      </c>
      <c r="T32" s="92">
        <v>10</v>
      </c>
      <c r="U32" s="93">
        <v>16</v>
      </c>
      <c r="V32" s="94">
        <v>44117</v>
      </c>
      <c r="W32" s="94">
        <v>45999</v>
      </c>
      <c r="X32" s="95">
        <v>9785171268428</v>
      </c>
      <c r="Y32" s="96">
        <v>288</v>
      </c>
      <c r="Z32" s="97">
        <v>0.33500000000000002</v>
      </c>
      <c r="AA32" s="98" t="s">
        <v>143</v>
      </c>
      <c r="AB32" s="98" t="s">
        <v>136</v>
      </c>
      <c r="AC32" s="98" t="s">
        <v>144</v>
      </c>
      <c r="AD32" s="91" t="s">
        <v>110</v>
      </c>
      <c r="AE32" s="135" t="s">
        <v>116</v>
      </c>
      <c r="AF32" s="168"/>
      <c r="AG32" s="98" t="s">
        <v>271</v>
      </c>
      <c r="AH32" s="98"/>
      <c r="AI32" s="86" t="s">
        <v>409</v>
      </c>
      <c r="AJ32" s="101"/>
      <c r="AK32" s="91"/>
      <c r="AL32" s="100" t="s">
        <v>410</v>
      </c>
      <c r="AM32" s="86" t="s">
        <v>211</v>
      </c>
      <c r="AN32" s="86" t="s">
        <v>189</v>
      </c>
      <c r="AO32" s="143">
        <f t="shared" si="0"/>
        <v>0</v>
      </c>
      <c r="AP32" s="85" t="s">
        <v>411</v>
      </c>
      <c r="AQ32" s="100" t="s">
        <v>152</v>
      </c>
      <c r="AR32" s="97" t="s">
        <v>125</v>
      </c>
      <c r="AV32" s="99"/>
      <c r="AW32" s="159" t="s">
        <v>412</v>
      </c>
      <c r="AX32" s="102" t="s">
        <v>413</v>
      </c>
      <c r="AY32" s="157" t="s">
        <v>414</v>
      </c>
      <c r="AZ32" s="159"/>
      <c r="BF32" s="103">
        <v>46002</v>
      </c>
      <c r="BG32" s="46"/>
      <c r="BH32" s="46"/>
      <c r="BI32" s="46">
        <f t="shared" si="1"/>
        <v>0</v>
      </c>
      <c r="BJ32" s="46">
        <f t="shared" si="2"/>
        <v>0</v>
      </c>
    </row>
    <row r="33" spans="1:62" ht="120" customHeight="1" x14ac:dyDescent="0.25">
      <c r="A33" s="169" t="s">
        <v>167</v>
      </c>
      <c r="B33" s="132"/>
      <c r="C33" s="150">
        <v>0</v>
      </c>
      <c r="D33" s="150">
        <v>0</v>
      </c>
      <c r="E33" s="133">
        <v>762.30000000000007</v>
      </c>
      <c r="F33" s="134" t="s">
        <v>415</v>
      </c>
      <c r="G33" s="86" t="s">
        <v>235</v>
      </c>
      <c r="H33" s="86" t="s">
        <v>244</v>
      </c>
      <c r="I33" s="89"/>
      <c r="J33" s="90">
        <v>4</v>
      </c>
      <c r="K33" s="86"/>
      <c r="L33" s="86"/>
      <c r="M33" s="92" t="s">
        <v>148</v>
      </c>
      <c r="N33" s="86" t="s">
        <v>108</v>
      </c>
      <c r="O33" s="163" t="s">
        <v>184</v>
      </c>
      <c r="P33" s="163" t="s">
        <v>184</v>
      </c>
      <c r="Q33" s="91" t="s">
        <v>109</v>
      </c>
      <c r="R33" s="91" t="s">
        <v>183</v>
      </c>
      <c r="S33" s="91" t="s">
        <v>416</v>
      </c>
      <c r="T33" s="92">
        <v>10</v>
      </c>
      <c r="U33" s="93">
        <v>6</v>
      </c>
      <c r="V33" s="94">
        <v>45720</v>
      </c>
      <c r="W33" s="94">
        <v>45999</v>
      </c>
      <c r="X33" s="95">
        <v>9785171701475</v>
      </c>
      <c r="Y33" s="96">
        <v>640</v>
      </c>
      <c r="Z33" s="97">
        <v>0.60799999999999998</v>
      </c>
      <c r="AA33" s="98" t="s">
        <v>143</v>
      </c>
      <c r="AB33" s="98" t="s">
        <v>149</v>
      </c>
      <c r="AC33" s="98" t="s">
        <v>144</v>
      </c>
      <c r="AD33" s="91" t="s">
        <v>110</v>
      </c>
      <c r="AE33" s="135" t="s">
        <v>116</v>
      </c>
      <c r="AF33" s="168"/>
      <c r="AG33" s="98" t="s">
        <v>243</v>
      </c>
      <c r="AH33" s="98"/>
      <c r="AI33" s="86" t="s">
        <v>245</v>
      </c>
      <c r="AJ33" s="101"/>
      <c r="AK33" s="91"/>
      <c r="AL33" s="100" t="s">
        <v>417</v>
      </c>
      <c r="AM33" s="86" t="s">
        <v>181</v>
      </c>
      <c r="AN33" s="86" t="s">
        <v>189</v>
      </c>
      <c r="AO33" s="143">
        <f t="shared" si="0"/>
        <v>0</v>
      </c>
      <c r="AP33" s="85" t="s">
        <v>418</v>
      </c>
      <c r="AQ33" s="100" t="s">
        <v>111</v>
      </c>
      <c r="AR33" s="97" t="s">
        <v>125</v>
      </c>
      <c r="AV33" s="99"/>
      <c r="AW33" s="159" t="s">
        <v>419</v>
      </c>
      <c r="AX33" s="102" t="s">
        <v>420</v>
      </c>
      <c r="AY33" s="157" t="s">
        <v>420</v>
      </c>
      <c r="AZ33" s="159"/>
      <c r="BF33" s="103">
        <v>46002</v>
      </c>
      <c r="BG33" s="46"/>
      <c r="BH33" s="46"/>
      <c r="BI33" s="46">
        <f t="shared" si="1"/>
        <v>0</v>
      </c>
      <c r="BJ33" s="46">
        <f t="shared" si="2"/>
        <v>0</v>
      </c>
    </row>
    <row r="34" spans="1:62" ht="120" customHeight="1" x14ac:dyDescent="0.25">
      <c r="A34" s="169" t="s">
        <v>167</v>
      </c>
      <c r="B34" s="132"/>
      <c r="C34" s="150">
        <v>0</v>
      </c>
      <c r="D34" s="150">
        <v>0</v>
      </c>
      <c r="E34" s="133">
        <v>1367.1000000000001</v>
      </c>
      <c r="F34" s="134" t="s">
        <v>421</v>
      </c>
      <c r="G34" s="86" t="s">
        <v>422</v>
      </c>
      <c r="H34" s="86" t="s">
        <v>423</v>
      </c>
      <c r="I34" s="89"/>
      <c r="J34" s="90" t="s">
        <v>176</v>
      </c>
      <c r="K34" s="86"/>
      <c r="L34" s="86"/>
      <c r="M34" s="92" t="s">
        <v>133</v>
      </c>
      <c r="N34" s="86" t="s">
        <v>108</v>
      </c>
      <c r="O34" s="163" t="s">
        <v>192</v>
      </c>
      <c r="P34" s="163" t="s">
        <v>203</v>
      </c>
      <c r="Q34" s="91" t="s">
        <v>109</v>
      </c>
      <c r="R34" s="91" t="s">
        <v>221</v>
      </c>
      <c r="S34" s="91" t="s">
        <v>424</v>
      </c>
      <c r="T34" s="92">
        <v>10</v>
      </c>
      <c r="U34" s="93">
        <v>6</v>
      </c>
      <c r="V34" s="94">
        <v>45996</v>
      </c>
      <c r="W34" s="94">
        <v>45996</v>
      </c>
      <c r="X34" s="95">
        <v>9785171736088</v>
      </c>
      <c r="Y34" s="96">
        <v>320</v>
      </c>
      <c r="Z34" s="97">
        <v>0.63300000000000001</v>
      </c>
      <c r="AA34" s="98" t="s">
        <v>170</v>
      </c>
      <c r="AB34" s="98" t="s">
        <v>174</v>
      </c>
      <c r="AC34" s="98" t="s">
        <v>171</v>
      </c>
      <c r="AD34" s="91" t="s">
        <v>110</v>
      </c>
      <c r="AE34" s="135" t="s">
        <v>177</v>
      </c>
      <c r="AF34" s="168"/>
      <c r="AG34" s="98" t="s">
        <v>223</v>
      </c>
      <c r="AH34" s="98"/>
      <c r="AI34" s="86" t="s">
        <v>425</v>
      </c>
      <c r="AJ34" s="101"/>
      <c r="AK34" s="91"/>
      <c r="AL34" s="100" t="s">
        <v>426</v>
      </c>
      <c r="AM34" s="86" t="s">
        <v>216</v>
      </c>
      <c r="AN34" s="86" t="s">
        <v>189</v>
      </c>
      <c r="AO34" s="143">
        <f t="shared" si="0"/>
        <v>0</v>
      </c>
      <c r="AP34" s="85" t="s">
        <v>427</v>
      </c>
      <c r="AQ34" s="100" t="s">
        <v>111</v>
      </c>
      <c r="AR34" s="97" t="s">
        <v>125</v>
      </c>
      <c r="AV34" s="99"/>
      <c r="AW34" s="159" t="s">
        <v>428</v>
      </c>
      <c r="AX34" s="102"/>
      <c r="AY34" s="157" t="s">
        <v>429</v>
      </c>
      <c r="AZ34" s="159"/>
      <c r="BF34" s="103">
        <v>46002</v>
      </c>
      <c r="BG34" s="46"/>
      <c r="BH34" s="46"/>
      <c r="BI34" s="46">
        <f t="shared" si="1"/>
        <v>0</v>
      </c>
      <c r="BJ34" s="46">
        <f t="shared" si="2"/>
        <v>0</v>
      </c>
    </row>
    <row r="35" spans="1:62" ht="120" customHeight="1" x14ac:dyDescent="0.25">
      <c r="A35" s="169" t="s">
        <v>167</v>
      </c>
      <c r="B35" s="132"/>
      <c r="C35" s="150">
        <v>0</v>
      </c>
      <c r="D35" s="150">
        <v>0</v>
      </c>
      <c r="E35" s="133">
        <v>269.85000000000002</v>
      </c>
      <c r="F35" s="134" t="s">
        <v>430</v>
      </c>
      <c r="G35" s="86" t="s">
        <v>431</v>
      </c>
      <c r="H35" s="86" t="s">
        <v>432</v>
      </c>
      <c r="I35" s="89"/>
      <c r="J35" s="90" t="s">
        <v>176</v>
      </c>
      <c r="K35" s="86"/>
      <c r="L35" s="86"/>
      <c r="M35" s="92" t="s">
        <v>148</v>
      </c>
      <c r="N35" s="86" t="s">
        <v>108</v>
      </c>
      <c r="O35" s="163" t="s">
        <v>202</v>
      </c>
      <c r="P35" s="163" t="s">
        <v>202</v>
      </c>
      <c r="Q35" s="91" t="s">
        <v>109</v>
      </c>
      <c r="R35" s="91" t="s">
        <v>183</v>
      </c>
      <c r="S35" s="91" t="s">
        <v>433</v>
      </c>
      <c r="T35" s="92">
        <v>10</v>
      </c>
      <c r="U35" s="93">
        <v>8</v>
      </c>
      <c r="V35" s="94">
        <v>45998</v>
      </c>
      <c r="W35" s="94">
        <v>45998</v>
      </c>
      <c r="X35" s="95">
        <v>9785171703745</v>
      </c>
      <c r="Y35" s="96">
        <v>320</v>
      </c>
      <c r="Z35" s="97">
        <v>0.14299999999999999</v>
      </c>
      <c r="AA35" s="98" t="s">
        <v>206</v>
      </c>
      <c r="AB35" s="98" t="s">
        <v>163</v>
      </c>
      <c r="AC35" s="98" t="s">
        <v>207</v>
      </c>
      <c r="AD35" s="91">
        <v>3</v>
      </c>
      <c r="AE35" s="135" t="s">
        <v>177</v>
      </c>
      <c r="AF35" s="168"/>
      <c r="AG35" s="98" t="s">
        <v>260</v>
      </c>
      <c r="AH35" s="98"/>
      <c r="AI35" s="86" t="s">
        <v>434</v>
      </c>
      <c r="AJ35" s="101"/>
      <c r="AK35" s="91"/>
      <c r="AL35" s="100" t="s">
        <v>435</v>
      </c>
      <c r="AM35" s="86" t="s">
        <v>153</v>
      </c>
      <c r="AN35" s="86" t="s">
        <v>150</v>
      </c>
      <c r="AO35" s="143">
        <f t="shared" si="0"/>
        <v>0</v>
      </c>
      <c r="AP35" s="85" t="s">
        <v>436</v>
      </c>
      <c r="AQ35" s="100" t="s">
        <v>111</v>
      </c>
      <c r="AR35" s="97" t="s">
        <v>125</v>
      </c>
      <c r="AV35" s="99"/>
      <c r="AW35" s="159" t="s">
        <v>437</v>
      </c>
      <c r="AX35" s="102" t="s">
        <v>438</v>
      </c>
      <c r="AY35" s="157" t="s">
        <v>439</v>
      </c>
      <c r="AZ35" s="159"/>
      <c r="BF35" s="103">
        <v>46002</v>
      </c>
      <c r="BG35" s="46"/>
      <c r="BH35" s="46"/>
      <c r="BI35" s="46">
        <f t="shared" si="1"/>
        <v>0</v>
      </c>
      <c r="BJ35" s="46">
        <f t="shared" si="2"/>
        <v>0</v>
      </c>
    </row>
    <row r="36" spans="1:62" ht="120" customHeight="1" x14ac:dyDescent="0.25">
      <c r="A36" s="169" t="s">
        <v>167</v>
      </c>
      <c r="B36" s="132"/>
      <c r="C36" s="150">
        <v>0</v>
      </c>
      <c r="D36" s="150">
        <v>0</v>
      </c>
      <c r="E36" s="133">
        <v>342.3</v>
      </c>
      <c r="F36" s="134" t="s">
        <v>440</v>
      </c>
      <c r="G36" s="86" t="s">
        <v>378</v>
      </c>
      <c r="H36" s="86" t="s">
        <v>256</v>
      </c>
      <c r="I36" s="89"/>
      <c r="J36" s="90" t="s">
        <v>176</v>
      </c>
      <c r="K36" s="86"/>
      <c r="L36" s="86"/>
      <c r="M36" s="92" t="s">
        <v>133</v>
      </c>
      <c r="N36" s="86" t="s">
        <v>108</v>
      </c>
      <c r="O36" s="163" t="s">
        <v>226</v>
      </c>
      <c r="P36" s="163" t="s">
        <v>228</v>
      </c>
      <c r="Q36" s="91" t="s">
        <v>109</v>
      </c>
      <c r="R36" s="91" t="s">
        <v>183</v>
      </c>
      <c r="S36" s="91" t="s">
        <v>441</v>
      </c>
      <c r="T36" s="92">
        <v>10</v>
      </c>
      <c r="U36" s="93">
        <v>24</v>
      </c>
      <c r="V36" s="94">
        <v>45999</v>
      </c>
      <c r="W36" s="94">
        <v>45999</v>
      </c>
      <c r="X36" s="95">
        <v>9785171816803</v>
      </c>
      <c r="Y36" s="96">
        <v>160</v>
      </c>
      <c r="Z36" s="97">
        <v>0.186</v>
      </c>
      <c r="AA36" s="98" t="s">
        <v>143</v>
      </c>
      <c r="AB36" s="98" t="s">
        <v>163</v>
      </c>
      <c r="AC36" s="98" t="s">
        <v>144</v>
      </c>
      <c r="AD36" s="91" t="s">
        <v>110</v>
      </c>
      <c r="AE36" s="135" t="s">
        <v>177</v>
      </c>
      <c r="AF36" s="168"/>
      <c r="AG36" s="98" t="s">
        <v>380</v>
      </c>
      <c r="AH36" s="98"/>
      <c r="AI36" s="86" t="s">
        <v>257</v>
      </c>
      <c r="AJ36" s="101"/>
      <c r="AK36" s="91"/>
      <c r="AL36" s="100" t="s">
        <v>442</v>
      </c>
      <c r="AM36" s="86" t="s">
        <v>227</v>
      </c>
      <c r="AN36" s="86" t="s">
        <v>189</v>
      </c>
      <c r="AO36" s="143">
        <f t="shared" si="0"/>
        <v>0</v>
      </c>
      <c r="AP36" s="85" t="s">
        <v>443</v>
      </c>
      <c r="AQ36" s="100" t="s">
        <v>152</v>
      </c>
      <c r="AR36" s="97" t="s">
        <v>125</v>
      </c>
      <c r="AV36" s="99"/>
      <c r="AW36" s="159" t="s">
        <v>444</v>
      </c>
      <c r="AX36" s="102"/>
      <c r="AY36" s="157" t="s">
        <v>384</v>
      </c>
      <c r="AZ36" s="159" t="s">
        <v>241</v>
      </c>
      <c r="BF36" s="103">
        <v>46002</v>
      </c>
      <c r="BG36" s="46"/>
      <c r="BH36" s="46"/>
      <c r="BI36" s="46">
        <f t="shared" si="1"/>
        <v>0</v>
      </c>
      <c r="BJ36" s="46">
        <f t="shared" si="2"/>
        <v>0</v>
      </c>
    </row>
    <row r="37" spans="1:62" ht="120" customHeight="1" x14ac:dyDescent="0.25">
      <c r="A37" s="169" t="s">
        <v>167</v>
      </c>
      <c r="B37" s="132"/>
      <c r="C37" s="150">
        <v>0</v>
      </c>
      <c r="D37" s="150">
        <v>0</v>
      </c>
      <c r="E37" s="133">
        <v>1745.1000000000001</v>
      </c>
      <c r="F37" s="134" t="s">
        <v>445</v>
      </c>
      <c r="G37" s="86" t="s">
        <v>446</v>
      </c>
      <c r="H37" s="86" t="s">
        <v>258</v>
      </c>
      <c r="I37" s="89"/>
      <c r="J37" s="90" t="s">
        <v>176</v>
      </c>
      <c r="K37" s="86"/>
      <c r="L37" s="86"/>
      <c r="M37" s="92" t="s">
        <v>133</v>
      </c>
      <c r="N37" s="86" t="s">
        <v>108</v>
      </c>
      <c r="O37" s="163" t="s">
        <v>187</v>
      </c>
      <c r="P37" s="163" t="s">
        <v>238</v>
      </c>
      <c r="Q37" s="91" t="s">
        <v>109</v>
      </c>
      <c r="R37" s="91" t="s">
        <v>183</v>
      </c>
      <c r="S37" s="91" t="s">
        <v>447</v>
      </c>
      <c r="T37" s="92">
        <v>20</v>
      </c>
      <c r="U37" s="93">
        <v>48</v>
      </c>
      <c r="V37" s="94">
        <v>46001</v>
      </c>
      <c r="W37" s="94">
        <v>46001</v>
      </c>
      <c r="X37" s="95">
        <v>9785171791872</v>
      </c>
      <c r="Y37" s="96">
        <v>256</v>
      </c>
      <c r="Z37" s="97">
        <v>0.29699999999999999</v>
      </c>
      <c r="AA37" s="98" t="s">
        <v>249</v>
      </c>
      <c r="AB37" s="98" t="s">
        <v>188</v>
      </c>
      <c r="AC37" s="98" t="s">
        <v>250</v>
      </c>
      <c r="AD37" s="91">
        <v>3</v>
      </c>
      <c r="AE37" s="135" t="s">
        <v>177</v>
      </c>
      <c r="AF37" s="168"/>
      <c r="AG37" s="98" t="s">
        <v>247</v>
      </c>
      <c r="AH37" s="98"/>
      <c r="AI37" s="86" t="s">
        <v>259</v>
      </c>
      <c r="AJ37" s="101"/>
      <c r="AK37" s="91" t="s">
        <v>448</v>
      </c>
      <c r="AL37" s="100" t="s">
        <v>449</v>
      </c>
      <c r="AM37" s="86" t="s">
        <v>199</v>
      </c>
      <c r="AN37" s="86" t="s">
        <v>189</v>
      </c>
      <c r="AO37" s="143">
        <f t="shared" si="0"/>
        <v>0</v>
      </c>
      <c r="AP37" s="85" t="s">
        <v>450</v>
      </c>
      <c r="AQ37" s="100" t="s">
        <v>111</v>
      </c>
      <c r="AR37" s="97" t="s">
        <v>125</v>
      </c>
      <c r="AV37" s="99"/>
      <c r="AW37" s="159" t="s">
        <v>451</v>
      </c>
      <c r="AX37" s="102"/>
      <c r="AY37" s="157" t="s">
        <v>452</v>
      </c>
      <c r="AZ37" s="159"/>
      <c r="BF37" s="103">
        <v>46002</v>
      </c>
      <c r="BG37" s="46"/>
      <c r="BH37" s="46"/>
      <c r="BI37" s="46">
        <f t="shared" si="1"/>
        <v>0</v>
      </c>
      <c r="BJ37" s="46">
        <f t="shared" si="2"/>
        <v>0</v>
      </c>
    </row>
    <row r="38" spans="1:62" ht="120" customHeight="1" x14ac:dyDescent="0.25">
      <c r="A38" s="169" t="s">
        <v>167</v>
      </c>
      <c r="B38" s="132"/>
      <c r="C38" s="150">
        <v>0</v>
      </c>
      <c r="D38" s="150">
        <v>0</v>
      </c>
      <c r="E38" s="133">
        <v>875.7</v>
      </c>
      <c r="F38" s="134" t="s">
        <v>453</v>
      </c>
      <c r="G38" s="86" t="s">
        <v>454</v>
      </c>
      <c r="H38" s="86" t="s">
        <v>455</v>
      </c>
      <c r="I38" s="89"/>
      <c r="J38" s="90" t="s">
        <v>176</v>
      </c>
      <c r="K38" s="86"/>
      <c r="L38" s="86"/>
      <c r="M38" s="92" t="s">
        <v>148</v>
      </c>
      <c r="N38" s="86" t="s">
        <v>108</v>
      </c>
      <c r="O38" s="163" t="s">
        <v>185</v>
      </c>
      <c r="P38" s="163" t="s">
        <v>185</v>
      </c>
      <c r="Q38" s="91" t="s">
        <v>109</v>
      </c>
      <c r="R38" s="91" t="s">
        <v>183</v>
      </c>
      <c r="S38" s="91" t="s">
        <v>456</v>
      </c>
      <c r="T38" s="92">
        <v>10</v>
      </c>
      <c r="U38" s="93">
        <v>8</v>
      </c>
      <c r="V38" s="94">
        <v>45952</v>
      </c>
      <c r="W38" s="94">
        <v>45952</v>
      </c>
      <c r="X38" s="95">
        <v>9785171710637</v>
      </c>
      <c r="Y38" s="96">
        <v>416</v>
      </c>
      <c r="Z38" s="97">
        <v>0.38</v>
      </c>
      <c r="AA38" s="98" t="s">
        <v>134</v>
      </c>
      <c r="AB38" s="98" t="s">
        <v>220</v>
      </c>
      <c r="AC38" s="98" t="s">
        <v>135</v>
      </c>
      <c r="AD38" s="91">
        <v>3</v>
      </c>
      <c r="AE38" s="135" t="s">
        <v>177</v>
      </c>
      <c r="AF38" s="168"/>
      <c r="AG38" s="98" t="s">
        <v>246</v>
      </c>
      <c r="AH38" s="98"/>
      <c r="AI38" s="86" t="s">
        <v>457</v>
      </c>
      <c r="AJ38" s="101"/>
      <c r="AK38" s="91" t="s">
        <v>458</v>
      </c>
      <c r="AL38" s="100" t="s">
        <v>459</v>
      </c>
      <c r="AM38" s="86" t="s">
        <v>205</v>
      </c>
      <c r="AN38" s="86" t="s">
        <v>150</v>
      </c>
      <c r="AO38" s="143">
        <f t="shared" si="0"/>
        <v>0</v>
      </c>
      <c r="AP38" s="85" t="s">
        <v>460</v>
      </c>
      <c r="AQ38" s="100" t="s">
        <v>151</v>
      </c>
      <c r="AR38" s="97" t="s">
        <v>125</v>
      </c>
      <c r="AV38" s="99" t="s">
        <v>121</v>
      </c>
      <c r="AW38" s="159" t="s">
        <v>461</v>
      </c>
      <c r="AX38" s="102" t="s">
        <v>462</v>
      </c>
      <c r="AY38" s="157" t="s">
        <v>463</v>
      </c>
      <c r="AZ38" s="159"/>
      <c r="BF38" s="103">
        <v>46002</v>
      </c>
      <c r="BG38" s="46"/>
      <c r="BH38" s="46"/>
      <c r="BI38" s="46">
        <f t="shared" si="1"/>
        <v>0</v>
      </c>
      <c r="BJ38" s="46">
        <f t="shared" si="2"/>
        <v>0</v>
      </c>
    </row>
    <row r="39" spans="1:62" ht="120" customHeight="1" x14ac:dyDescent="0.25">
      <c r="A39" s="169" t="s">
        <v>167</v>
      </c>
      <c r="B39" s="132"/>
      <c r="C39" s="150">
        <v>0</v>
      </c>
      <c r="D39" s="150">
        <v>0</v>
      </c>
      <c r="E39" s="133">
        <v>693</v>
      </c>
      <c r="F39" s="134" t="s">
        <v>464</v>
      </c>
      <c r="G39" s="86" t="s">
        <v>465</v>
      </c>
      <c r="H39" s="86" t="s">
        <v>466</v>
      </c>
      <c r="I39" s="89"/>
      <c r="J39" s="90">
        <v>3</v>
      </c>
      <c r="K39" s="86"/>
      <c r="L39" s="86"/>
      <c r="M39" s="92" t="s">
        <v>142</v>
      </c>
      <c r="N39" s="86" t="s">
        <v>108</v>
      </c>
      <c r="O39" s="163" t="s">
        <v>190</v>
      </c>
      <c r="P39" s="163" t="s">
        <v>204</v>
      </c>
      <c r="Q39" s="91" t="s">
        <v>109</v>
      </c>
      <c r="R39" s="91" t="s">
        <v>183</v>
      </c>
      <c r="S39" s="91" t="s">
        <v>467</v>
      </c>
      <c r="T39" s="92">
        <v>10</v>
      </c>
      <c r="U39" s="93">
        <v>10</v>
      </c>
      <c r="V39" s="94">
        <v>44776</v>
      </c>
      <c r="W39" s="94">
        <v>45999</v>
      </c>
      <c r="X39" s="95">
        <v>9785171510169</v>
      </c>
      <c r="Y39" s="96">
        <v>352</v>
      </c>
      <c r="Z39" s="97">
        <v>0.34599999999999997</v>
      </c>
      <c r="AA39" s="98" t="s">
        <v>143</v>
      </c>
      <c r="AB39" s="98" t="s">
        <v>149</v>
      </c>
      <c r="AC39" s="98" t="s">
        <v>144</v>
      </c>
      <c r="AD39" s="91" t="s">
        <v>110</v>
      </c>
      <c r="AE39" s="135" t="s">
        <v>116</v>
      </c>
      <c r="AF39" s="168"/>
      <c r="AG39" s="98" t="s">
        <v>263</v>
      </c>
      <c r="AH39" s="98"/>
      <c r="AI39" s="86" t="s">
        <v>468</v>
      </c>
      <c r="AJ39" s="101"/>
      <c r="AK39" s="91"/>
      <c r="AL39" s="100" t="s">
        <v>469</v>
      </c>
      <c r="AM39" s="86" t="s">
        <v>181</v>
      </c>
      <c r="AN39" s="86" t="s">
        <v>189</v>
      </c>
      <c r="AO39" s="143">
        <f t="shared" si="0"/>
        <v>0</v>
      </c>
      <c r="AP39" s="85" t="s">
        <v>470</v>
      </c>
      <c r="AQ39" s="100" t="s">
        <v>152</v>
      </c>
      <c r="AR39" s="97" t="s">
        <v>125</v>
      </c>
      <c r="AV39" s="99"/>
      <c r="AW39" s="159" t="s">
        <v>471</v>
      </c>
      <c r="AX39" s="102" t="s">
        <v>472</v>
      </c>
      <c r="AY39" s="157" t="s">
        <v>473</v>
      </c>
      <c r="AZ39" s="159"/>
      <c r="BF39" s="103">
        <v>46002</v>
      </c>
      <c r="BG39" s="46"/>
      <c r="BH39" s="46"/>
      <c r="BI39" s="46">
        <f t="shared" si="1"/>
        <v>0</v>
      </c>
      <c r="BJ39" s="46">
        <f t="shared" si="2"/>
        <v>0</v>
      </c>
    </row>
    <row r="40" spans="1:62" ht="120" customHeight="1" x14ac:dyDescent="0.25">
      <c r="A40" s="169" t="s">
        <v>167</v>
      </c>
      <c r="B40" s="132"/>
      <c r="C40" s="150">
        <v>0</v>
      </c>
      <c r="D40" s="150">
        <v>0</v>
      </c>
      <c r="E40" s="133">
        <v>560.70000000000005</v>
      </c>
      <c r="F40" s="134" t="s">
        <v>474</v>
      </c>
      <c r="G40" s="86" t="s">
        <v>475</v>
      </c>
      <c r="H40" s="86" t="s">
        <v>476</v>
      </c>
      <c r="I40" s="89"/>
      <c r="J40" s="90" t="s">
        <v>176</v>
      </c>
      <c r="K40" s="86"/>
      <c r="L40" s="86"/>
      <c r="M40" s="92" t="s">
        <v>148</v>
      </c>
      <c r="N40" s="86" t="s">
        <v>108</v>
      </c>
      <c r="O40" s="163" t="s">
        <v>201</v>
      </c>
      <c r="P40" s="163" t="s">
        <v>201</v>
      </c>
      <c r="Q40" s="91" t="s">
        <v>109</v>
      </c>
      <c r="R40" s="91" t="s">
        <v>183</v>
      </c>
      <c r="S40" s="91" t="s">
        <v>477</v>
      </c>
      <c r="T40" s="92">
        <v>10</v>
      </c>
      <c r="U40" s="93">
        <v>12</v>
      </c>
      <c r="V40" s="94">
        <v>45999</v>
      </c>
      <c r="W40" s="94">
        <v>45999</v>
      </c>
      <c r="X40" s="95">
        <v>9785171811129</v>
      </c>
      <c r="Y40" s="96">
        <v>256</v>
      </c>
      <c r="Z40" s="97">
        <v>0.29199999999999998</v>
      </c>
      <c r="AA40" s="98" t="s">
        <v>143</v>
      </c>
      <c r="AB40" s="98" t="s">
        <v>155</v>
      </c>
      <c r="AC40" s="98" t="s">
        <v>144</v>
      </c>
      <c r="AD40" s="91" t="s">
        <v>110</v>
      </c>
      <c r="AE40" s="135" t="s">
        <v>177</v>
      </c>
      <c r="AF40" s="168"/>
      <c r="AG40" s="98" t="s">
        <v>269</v>
      </c>
      <c r="AH40" s="98"/>
      <c r="AI40" s="86" t="s">
        <v>478</v>
      </c>
      <c r="AJ40" s="101" t="s">
        <v>151</v>
      </c>
      <c r="AK40" s="91" t="s">
        <v>479</v>
      </c>
      <c r="AL40" s="100" t="s">
        <v>480</v>
      </c>
      <c r="AM40" s="86" t="s">
        <v>197</v>
      </c>
      <c r="AN40" s="86" t="s">
        <v>150</v>
      </c>
      <c r="AO40" s="143">
        <f t="shared" si="0"/>
        <v>0</v>
      </c>
      <c r="AP40" s="85" t="s">
        <v>481</v>
      </c>
      <c r="AQ40" s="100" t="s">
        <v>151</v>
      </c>
      <c r="AR40" s="97" t="s">
        <v>125</v>
      </c>
      <c r="AV40" s="99"/>
      <c r="AW40" s="159" t="s">
        <v>482</v>
      </c>
      <c r="AX40" s="102"/>
      <c r="AY40" s="157" t="s">
        <v>483</v>
      </c>
      <c r="AZ40" s="159"/>
      <c r="BF40" s="103">
        <v>46002</v>
      </c>
      <c r="BG40" s="46"/>
      <c r="BH40" s="46"/>
      <c r="BI40" s="46">
        <f t="shared" si="1"/>
        <v>0</v>
      </c>
      <c r="BJ40" s="46">
        <f t="shared" si="2"/>
        <v>0</v>
      </c>
    </row>
    <row r="41" spans="1:62" ht="120" customHeight="1" x14ac:dyDescent="0.25">
      <c r="A41" s="169" t="s">
        <v>167</v>
      </c>
      <c r="B41" s="132"/>
      <c r="C41" s="150">
        <v>0</v>
      </c>
      <c r="D41" s="150">
        <v>0</v>
      </c>
      <c r="E41" s="133">
        <v>585.9</v>
      </c>
      <c r="F41" s="134" t="s">
        <v>484</v>
      </c>
      <c r="G41" s="86" t="s">
        <v>485</v>
      </c>
      <c r="H41" s="86" t="s">
        <v>486</v>
      </c>
      <c r="I41" s="89"/>
      <c r="J41" s="90">
        <v>4</v>
      </c>
      <c r="K41" s="86"/>
      <c r="L41" s="86"/>
      <c r="M41" s="92" t="s">
        <v>138</v>
      </c>
      <c r="N41" s="86" t="s">
        <v>108</v>
      </c>
      <c r="O41" s="163" t="s">
        <v>146</v>
      </c>
      <c r="P41" s="163" t="s">
        <v>261</v>
      </c>
      <c r="Q41" s="91" t="s">
        <v>109</v>
      </c>
      <c r="R41" s="91" t="s">
        <v>183</v>
      </c>
      <c r="S41" s="91" t="s">
        <v>487</v>
      </c>
      <c r="T41" s="92">
        <v>10</v>
      </c>
      <c r="U41" s="93">
        <v>20</v>
      </c>
      <c r="V41" s="94">
        <v>45370</v>
      </c>
      <c r="W41" s="94">
        <v>45999</v>
      </c>
      <c r="X41" s="95">
        <v>9785171603250</v>
      </c>
      <c r="Y41" s="96">
        <v>128</v>
      </c>
      <c r="Z41" s="97">
        <v>0.28100000000000003</v>
      </c>
      <c r="AA41" s="98" t="s">
        <v>158</v>
      </c>
      <c r="AB41" s="98" t="s">
        <v>154</v>
      </c>
      <c r="AC41" s="98" t="s">
        <v>159</v>
      </c>
      <c r="AD41" s="91" t="s">
        <v>110</v>
      </c>
      <c r="AE41" s="135" t="s">
        <v>116</v>
      </c>
      <c r="AF41" s="168"/>
      <c r="AG41" s="98" t="s">
        <v>262</v>
      </c>
      <c r="AH41" s="98"/>
      <c r="AI41" s="86" t="s">
        <v>488</v>
      </c>
      <c r="AJ41" s="101" t="s">
        <v>139</v>
      </c>
      <c r="AK41" s="91" t="s">
        <v>489</v>
      </c>
      <c r="AL41" s="100" t="s">
        <v>490</v>
      </c>
      <c r="AM41" s="86" t="s">
        <v>209</v>
      </c>
      <c r="AN41" s="86" t="s">
        <v>140</v>
      </c>
      <c r="AO41" s="143">
        <f t="shared" si="0"/>
        <v>0</v>
      </c>
      <c r="AP41" s="85" t="s">
        <v>491</v>
      </c>
      <c r="AQ41" s="100" t="s">
        <v>141</v>
      </c>
      <c r="AR41" s="97" t="s">
        <v>125</v>
      </c>
      <c r="AV41" s="99"/>
      <c r="AW41" s="159" t="s">
        <v>492</v>
      </c>
      <c r="AX41" s="102"/>
      <c r="AY41" s="157" t="s">
        <v>493</v>
      </c>
      <c r="AZ41" s="159"/>
      <c r="BF41" s="103">
        <v>46002</v>
      </c>
      <c r="BG41" s="46"/>
      <c r="BH41" s="46"/>
      <c r="BI41" s="46">
        <f t="shared" si="1"/>
        <v>0</v>
      </c>
      <c r="BJ41" s="46">
        <f t="shared" si="2"/>
        <v>0</v>
      </c>
    </row>
    <row r="42" spans="1:62" ht="120" customHeight="1" x14ac:dyDescent="0.25">
      <c r="A42" s="169" t="s">
        <v>167</v>
      </c>
      <c r="B42" s="132"/>
      <c r="C42" s="150">
        <v>0</v>
      </c>
      <c r="D42" s="150">
        <v>0</v>
      </c>
      <c r="E42" s="133">
        <v>541.80000000000007</v>
      </c>
      <c r="F42" s="134" t="s">
        <v>494</v>
      </c>
      <c r="G42" s="86" t="s">
        <v>495</v>
      </c>
      <c r="H42" s="86" t="s">
        <v>496</v>
      </c>
      <c r="I42" s="89"/>
      <c r="J42" s="90" t="s">
        <v>178</v>
      </c>
      <c r="K42" s="86"/>
      <c r="L42" s="86"/>
      <c r="M42" s="92" t="s">
        <v>148</v>
      </c>
      <c r="N42" s="86" t="s">
        <v>108</v>
      </c>
      <c r="O42" s="163" t="s">
        <v>186</v>
      </c>
      <c r="P42" s="163" t="s">
        <v>186</v>
      </c>
      <c r="Q42" s="91" t="s">
        <v>109</v>
      </c>
      <c r="R42" s="91" t="s">
        <v>183</v>
      </c>
      <c r="S42" s="91" t="s">
        <v>497</v>
      </c>
      <c r="T42" s="92">
        <v>10</v>
      </c>
      <c r="U42" s="93">
        <v>14</v>
      </c>
      <c r="V42" s="94">
        <v>45971</v>
      </c>
      <c r="W42" s="94">
        <v>45971</v>
      </c>
      <c r="X42" s="95">
        <v>9785171677541</v>
      </c>
      <c r="Y42" s="96">
        <v>320</v>
      </c>
      <c r="Z42" s="97">
        <v>0.26700000000000002</v>
      </c>
      <c r="AA42" s="98" t="s">
        <v>143</v>
      </c>
      <c r="AB42" s="98" t="s">
        <v>163</v>
      </c>
      <c r="AC42" s="98" t="s">
        <v>144</v>
      </c>
      <c r="AD42" s="91" t="s">
        <v>110</v>
      </c>
      <c r="AE42" s="135" t="s">
        <v>177</v>
      </c>
      <c r="AF42" s="168"/>
      <c r="AG42" s="98" t="s">
        <v>198</v>
      </c>
      <c r="AH42" s="98"/>
      <c r="AI42" s="86" t="s">
        <v>498</v>
      </c>
      <c r="AJ42" s="101"/>
      <c r="AK42" s="91" t="s">
        <v>499</v>
      </c>
      <c r="AL42" s="100" t="s">
        <v>500</v>
      </c>
      <c r="AM42" s="86" t="s">
        <v>213</v>
      </c>
      <c r="AN42" s="86" t="s">
        <v>150</v>
      </c>
      <c r="AO42" s="143">
        <f t="shared" si="0"/>
        <v>0</v>
      </c>
      <c r="AP42" s="85" t="s">
        <v>501</v>
      </c>
      <c r="AQ42" s="100" t="s">
        <v>111</v>
      </c>
      <c r="AR42" s="97" t="s">
        <v>125</v>
      </c>
      <c r="AV42" s="99"/>
      <c r="AW42" s="159" t="s">
        <v>502</v>
      </c>
      <c r="AX42" s="102"/>
      <c r="AY42" s="157" t="s">
        <v>503</v>
      </c>
      <c r="AZ42" s="159"/>
      <c r="BF42" s="103">
        <v>46002</v>
      </c>
      <c r="BG42" s="46"/>
      <c r="BH42" s="46"/>
      <c r="BI42" s="46">
        <f t="shared" si="1"/>
        <v>0</v>
      </c>
      <c r="BJ42" s="46">
        <f t="shared" si="2"/>
        <v>0</v>
      </c>
    </row>
    <row r="43" spans="1:62" ht="120" customHeight="1" x14ac:dyDescent="0.25">
      <c r="A43" s="169" t="s">
        <v>167</v>
      </c>
      <c r="B43" s="132"/>
      <c r="C43" s="150">
        <v>0</v>
      </c>
      <c r="D43" s="150">
        <v>0</v>
      </c>
      <c r="E43" s="133">
        <v>289.8</v>
      </c>
      <c r="F43" s="134" t="s">
        <v>504</v>
      </c>
      <c r="G43" s="86" t="s">
        <v>268</v>
      </c>
      <c r="H43" s="86" t="s">
        <v>165</v>
      </c>
      <c r="I43" s="89"/>
      <c r="J43" s="90" t="s">
        <v>176</v>
      </c>
      <c r="K43" s="86"/>
      <c r="L43" s="86"/>
      <c r="M43" s="92" t="s">
        <v>148</v>
      </c>
      <c r="N43" s="86" t="s">
        <v>108</v>
      </c>
      <c r="O43" s="163" t="s">
        <v>156</v>
      </c>
      <c r="P43" s="163" t="s">
        <v>156</v>
      </c>
      <c r="Q43" s="91" t="s">
        <v>109</v>
      </c>
      <c r="R43" s="91" t="s">
        <v>183</v>
      </c>
      <c r="S43" s="91" t="s">
        <v>505</v>
      </c>
      <c r="T43" s="92">
        <v>10</v>
      </c>
      <c r="U43" s="93">
        <v>5</v>
      </c>
      <c r="V43" s="94">
        <v>45996</v>
      </c>
      <c r="W43" s="94">
        <v>45996</v>
      </c>
      <c r="X43" s="95">
        <v>9785171729592</v>
      </c>
      <c r="Y43" s="96">
        <v>448</v>
      </c>
      <c r="Z43" s="97">
        <v>0.29199999999999998</v>
      </c>
      <c r="AA43" s="98" t="s">
        <v>160</v>
      </c>
      <c r="AB43" s="98" t="s">
        <v>149</v>
      </c>
      <c r="AC43" s="98" t="s">
        <v>161</v>
      </c>
      <c r="AD43" s="91">
        <v>3</v>
      </c>
      <c r="AE43" s="135" t="s">
        <v>177</v>
      </c>
      <c r="AF43" s="168"/>
      <c r="AG43" s="98" t="s">
        <v>208</v>
      </c>
      <c r="AH43" s="98"/>
      <c r="AI43" s="86" t="s">
        <v>166</v>
      </c>
      <c r="AJ43" s="101"/>
      <c r="AK43" s="91" t="s">
        <v>506</v>
      </c>
      <c r="AL43" s="100" t="s">
        <v>507</v>
      </c>
      <c r="AM43" s="86" t="s">
        <v>214</v>
      </c>
      <c r="AN43" s="86" t="s">
        <v>150</v>
      </c>
      <c r="AO43" s="143">
        <f t="shared" si="0"/>
        <v>0</v>
      </c>
      <c r="AP43" s="85" t="s">
        <v>508</v>
      </c>
      <c r="AQ43" s="100" t="s">
        <v>111</v>
      </c>
      <c r="AR43" s="97" t="s">
        <v>125</v>
      </c>
      <c r="AV43" s="99"/>
      <c r="AW43" s="159" t="s">
        <v>509</v>
      </c>
      <c r="AX43" s="102" t="s">
        <v>510</v>
      </c>
      <c r="AY43" s="157" t="s">
        <v>511</v>
      </c>
      <c r="AZ43" s="159"/>
      <c r="BF43" s="103">
        <v>46002</v>
      </c>
      <c r="BG43" s="46"/>
      <c r="BH43" s="46"/>
      <c r="BI43" s="46">
        <f t="shared" si="1"/>
        <v>0</v>
      </c>
      <c r="BJ43" s="46">
        <f t="shared" si="2"/>
        <v>0</v>
      </c>
    </row>
    <row r="44" spans="1:62" ht="120" customHeight="1" x14ac:dyDescent="0.25">
      <c r="A44" s="169" t="s">
        <v>167</v>
      </c>
      <c r="B44" s="132"/>
      <c r="C44" s="150">
        <v>0</v>
      </c>
      <c r="D44" s="150">
        <v>0</v>
      </c>
      <c r="E44" s="133">
        <v>280.35000000000002</v>
      </c>
      <c r="F44" s="134" t="s">
        <v>512</v>
      </c>
      <c r="G44" s="86" t="s">
        <v>513</v>
      </c>
      <c r="H44" s="86" t="s">
        <v>165</v>
      </c>
      <c r="I44" s="89"/>
      <c r="J44" s="90" t="s">
        <v>176</v>
      </c>
      <c r="K44" s="86"/>
      <c r="L44" s="86"/>
      <c r="M44" s="92" t="s">
        <v>148</v>
      </c>
      <c r="N44" s="86" t="s">
        <v>108</v>
      </c>
      <c r="O44" s="163" t="s">
        <v>201</v>
      </c>
      <c r="P44" s="163" t="s">
        <v>201</v>
      </c>
      <c r="Q44" s="91" t="s">
        <v>109</v>
      </c>
      <c r="R44" s="91" t="s">
        <v>183</v>
      </c>
      <c r="S44" s="91" t="s">
        <v>514</v>
      </c>
      <c r="T44" s="92">
        <v>10</v>
      </c>
      <c r="U44" s="93">
        <v>6</v>
      </c>
      <c r="V44" s="94">
        <v>45999</v>
      </c>
      <c r="W44" s="94">
        <v>45999</v>
      </c>
      <c r="X44" s="95">
        <v>9785171800154</v>
      </c>
      <c r="Y44" s="96">
        <v>384</v>
      </c>
      <c r="Z44" s="97">
        <v>0.26300000000000001</v>
      </c>
      <c r="AA44" s="98" t="s">
        <v>160</v>
      </c>
      <c r="AB44" s="98" t="s">
        <v>155</v>
      </c>
      <c r="AC44" s="98" t="s">
        <v>161</v>
      </c>
      <c r="AD44" s="91">
        <v>3</v>
      </c>
      <c r="AE44" s="135" t="s">
        <v>177</v>
      </c>
      <c r="AF44" s="168"/>
      <c r="AG44" s="98" t="s">
        <v>255</v>
      </c>
      <c r="AH44" s="98"/>
      <c r="AI44" s="86" t="s">
        <v>166</v>
      </c>
      <c r="AJ44" s="101"/>
      <c r="AK44" s="91" t="s">
        <v>515</v>
      </c>
      <c r="AL44" s="100" t="s">
        <v>516</v>
      </c>
      <c r="AM44" s="86" t="s">
        <v>215</v>
      </c>
      <c r="AN44" s="86" t="s">
        <v>150</v>
      </c>
      <c r="AO44" s="143">
        <f t="shared" si="0"/>
        <v>0</v>
      </c>
      <c r="AP44" s="85" t="s">
        <v>517</v>
      </c>
      <c r="AQ44" s="100" t="s">
        <v>111</v>
      </c>
      <c r="AR44" s="97" t="s">
        <v>125</v>
      </c>
      <c r="AV44" s="99"/>
      <c r="AW44" s="159" t="s">
        <v>518</v>
      </c>
      <c r="AX44" s="102" t="s">
        <v>519</v>
      </c>
      <c r="AY44" s="157" t="s">
        <v>520</v>
      </c>
      <c r="AZ44" s="159"/>
      <c r="BF44" s="103">
        <v>46002</v>
      </c>
      <c r="BG44" s="46"/>
      <c r="BH44" s="46"/>
      <c r="BI44" s="46">
        <f t="shared" si="1"/>
        <v>0</v>
      </c>
      <c r="BJ44" s="46">
        <f t="shared" si="2"/>
        <v>0</v>
      </c>
    </row>
    <row r="45" spans="1:62" ht="120" customHeight="1" x14ac:dyDescent="0.25">
      <c r="A45" s="169" t="s">
        <v>167</v>
      </c>
      <c r="B45" s="132"/>
      <c r="C45" s="150">
        <v>0</v>
      </c>
      <c r="D45" s="150">
        <v>0</v>
      </c>
      <c r="E45" s="133">
        <v>289.8</v>
      </c>
      <c r="F45" s="134" t="s">
        <v>521</v>
      </c>
      <c r="G45" s="86" t="s">
        <v>272</v>
      </c>
      <c r="H45" s="86" t="s">
        <v>165</v>
      </c>
      <c r="I45" s="89"/>
      <c r="J45" s="90" t="s">
        <v>176</v>
      </c>
      <c r="K45" s="86"/>
      <c r="L45" s="86"/>
      <c r="M45" s="92" t="s">
        <v>148</v>
      </c>
      <c r="N45" s="86" t="s">
        <v>108</v>
      </c>
      <c r="O45" s="163" t="s">
        <v>156</v>
      </c>
      <c r="P45" s="163" t="s">
        <v>156</v>
      </c>
      <c r="Q45" s="91" t="s">
        <v>109</v>
      </c>
      <c r="R45" s="91" t="s">
        <v>183</v>
      </c>
      <c r="S45" s="91" t="s">
        <v>522</v>
      </c>
      <c r="T45" s="92">
        <v>10</v>
      </c>
      <c r="U45" s="93">
        <v>8</v>
      </c>
      <c r="V45" s="94">
        <v>45999</v>
      </c>
      <c r="W45" s="94">
        <v>45999</v>
      </c>
      <c r="X45" s="95">
        <v>9785171737610</v>
      </c>
      <c r="Y45" s="96">
        <v>448</v>
      </c>
      <c r="Z45" s="97">
        <v>0.28799999999999998</v>
      </c>
      <c r="AA45" s="98" t="s">
        <v>160</v>
      </c>
      <c r="AB45" s="98" t="s">
        <v>149</v>
      </c>
      <c r="AC45" s="98" t="s">
        <v>161</v>
      </c>
      <c r="AD45" s="91">
        <v>3</v>
      </c>
      <c r="AE45" s="135" t="s">
        <v>177</v>
      </c>
      <c r="AF45" s="168"/>
      <c r="AG45" s="98" t="s">
        <v>208</v>
      </c>
      <c r="AH45" s="98"/>
      <c r="AI45" s="86" t="s">
        <v>166</v>
      </c>
      <c r="AJ45" s="101"/>
      <c r="AK45" s="91" t="s">
        <v>523</v>
      </c>
      <c r="AL45" s="100" t="s">
        <v>524</v>
      </c>
      <c r="AM45" s="86" t="s">
        <v>214</v>
      </c>
      <c r="AN45" s="86" t="s">
        <v>150</v>
      </c>
      <c r="AO45" s="143">
        <f t="shared" si="0"/>
        <v>0</v>
      </c>
      <c r="AP45" s="85" t="s">
        <v>525</v>
      </c>
      <c r="AQ45" s="100" t="s">
        <v>111</v>
      </c>
      <c r="AR45" s="97" t="s">
        <v>125</v>
      </c>
      <c r="AV45" s="99"/>
      <c r="AW45" s="159" t="s">
        <v>526</v>
      </c>
      <c r="AX45" s="102" t="s">
        <v>527</v>
      </c>
      <c r="AY45" s="157" t="s">
        <v>528</v>
      </c>
      <c r="AZ45" s="159"/>
      <c r="BF45" s="103">
        <v>46002</v>
      </c>
      <c r="BG45" s="46"/>
      <c r="BH45" s="46"/>
      <c r="BI45" s="46">
        <f t="shared" si="1"/>
        <v>0</v>
      </c>
      <c r="BJ45" s="46">
        <f t="shared" si="2"/>
        <v>0</v>
      </c>
    </row>
    <row r="46" spans="1:62" ht="120" customHeight="1" x14ac:dyDescent="0.25">
      <c r="A46" s="169" t="s">
        <v>167</v>
      </c>
      <c r="B46" s="132"/>
      <c r="C46" s="150">
        <v>0</v>
      </c>
      <c r="D46" s="150">
        <v>0</v>
      </c>
      <c r="E46" s="133">
        <v>229.95000000000002</v>
      </c>
      <c r="F46" s="134" t="s">
        <v>529</v>
      </c>
      <c r="G46" s="86" t="s">
        <v>530</v>
      </c>
      <c r="H46" s="86" t="s">
        <v>165</v>
      </c>
      <c r="I46" s="89"/>
      <c r="J46" s="90" t="s">
        <v>176</v>
      </c>
      <c r="K46" s="86"/>
      <c r="L46" s="86"/>
      <c r="M46" s="92" t="s">
        <v>148</v>
      </c>
      <c r="N46" s="86" t="s">
        <v>108</v>
      </c>
      <c r="O46" s="163" t="s">
        <v>156</v>
      </c>
      <c r="P46" s="163" t="s">
        <v>156</v>
      </c>
      <c r="Q46" s="91" t="s">
        <v>109</v>
      </c>
      <c r="R46" s="91" t="s">
        <v>183</v>
      </c>
      <c r="S46" s="91" t="s">
        <v>531</v>
      </c>
      <c r="T46" s="92">
        <v>10</v>
      </c>
      <c r="U46" s="93">
        <v>16</v>
      </c>
      <c r="V46" s="94">
        <v>45992</v>
      </c>
      <c r="W46" s="94">
        <v>45992</v>
      </c>
      <c r="X46" s="95">
        <v>9785171791575</v>
      </c>
      <c r="Y46" s="96">
        <v>224</v>
      </c>
      <c r="Z46" s="97">
        <v>0.155</v>
      </c>
      <c r="AA46" s="98" t="s">
        <v>160</v>
      </c>
      <c r="AB46" s="98" t="s">
        <v>155</v>
      </c>
      <c r="AC46" s="98" t="s">
        <v>161</v>
      </c>
      <c r="AD46" s="91">
        <v>3</v>
      </c>
      <c r="AE46" s="135" t="s">
        <v>177</v>
      </c>
      <c r="AF46" s="168"/>
      <c r="AG46" s="98" t="s">
        <v>270</v>
      </c>
      <c r="AH46" s="98"/>
      <c r="AI46" s="86" t="s">
        <v>166</v>
      </c>
      <c r="AJ46" s="101"/>
      <c r="AK46" s="91" t="s">
        <v>532</v>
      </c>
      <c r="AL46" s="100" t="s">
        <v>533</v>
      </c>
      <c r="AM46" s="86" t="s">
        <v>214</v>
      </c>
      <c r="AN46" s="86" t="s">
        <v>150</v>
      </c>
      <c r="AO46" s="143">
        <f t="shared" si="0"/>
        <v>0</v>
      </c>
      <c r="AP46" s="85" t="s">
        <v>534</v>
      </c>
      <c r="AQ46" s="100" t="s">
        <v>152</v>
      </c>
      <c r="AR46" s="97" t="s">
        <v>125</v>
      </c>
      <c r="AV46" s="99"/>
      <c r="AW46" s="159" t="s">
        <v>535</v>
      </c>
      <c r="AX46" s="102" t="s">
        <v>536</v>
      </c>
      <c r="AY46" s="157" t="s">
        <v>537</v>
      </c>
      <c r="AZ46" s="159"/>
      <c r="BF46" s="103">
        <v>46002</v>
      </c>
      <c r="BG46" s="46"/>
      <c r="BH46" s="46"/>
      <c r="BI46" s="46">
        <f t="shared" si="1"/>
        <v>0</v>
      </c>
      <c r="BJ46" s="46">
        <f t="shared" si="2"/>
        <v>0</v>
      </c>
    </row>
    <row r="47" spans="1:62" ht="120" customHeight="1" x14ac:dyDescent="0.25">
      <c r="A47" s="169" t="s">
        <v>167</v>
      </c>
      <c r="B47" s="132"/>
      <c r="C47" s="150">
        <v>0</v>
      </c>
      <c r="D47" s="150">
        <v>0</v>
      </c>
      <c r="E47" s="133">
        <v>280.35000000000002</v>
      </c>
      <c r="F47" s="134" t="s">
        <v>538</v>
      </c>
      <c r="G47" s="86" t="s">
        <v>539</v>
      </c>
      <c r="H47" s="86" t="s">
        <v>165</v>
      </c>
      <c r="I47" s="89"/>
      <c r="J47" s="90" t="s">
        <v>176</v>
      </c>
      <c r="K47" s="86"/>
      <c r="L47" s="86"/>
      <c r="M47" s="92" t="s">
        <v>148</v>
      </c>
      <c r="N47" s="86" t="s">
        <v>108</v>
      </c>
      <c r="O47" s="163" t="s">
        <v>157</v>
      </c>
      <c r="P47" s="163" t="s">
        <v>157</v>
      </c>
      <c r="Q47" s="91" t="s">
        <v>109</v>
      </c>
      <c r="R47" s="91" t="s">
        <v>183</v>
      </c>
      <c r="S47" s="91" t="s">
        <v>540</v>
      </c>
      <c r="T47" s="92">
        <v>10</v>
      </c>
      <c r="U47" s="93">
        <v>12</v>
      </c>
      <c r="V47" s="94">
        <v>45994</v>
      </c>
      <c r="W47" s="94">
        <v>45994</v>
      </c>
      <c r="X47" s="95">
        <v>9785171761141</v>
      </c>
      <c r="Y47" s="96">
        <v>544</v>
      </c>
      <c r="Z47" s="97">
        <v>0.27300000000000002</v>
      </c>
      <c r="AA47" s="98" t="s">
        <v>160</v>
      </c>
      <c r="AB47" s="98" t="s">
        <v>169</v>
      </c>
      <c r="AC47" s="98" t="s">
        <v>161</v>
      </c>
      <c r="AD47" s="91">
        <v>3</v>
      </c>
      <c r="AE47" s="135" t="s">
        <v>177</v>
      </c>
      <c r="AF47" s="168"/>
      <c r="AG47" s="98" t="s">
        <v>270</v>
      </c>
      <c r="AH47" s="98"/>
      <c r="AI47" s="86" t="s">
        <v>166</v>
      </c>
      <c r="AJ47" s="101"/>
      <c r="AK47" s="91" t="s">
        <v>541</v>
      </c>
      <c r="AL47" s="100" t="s">
        <v>542</v>
      </c>
      <c r="AM47" s="86" t="s">
        <v>214</v>
      </c>
      <c r="AN47" s="86" t="s">
        <v>150</v>
      </c>
      <c r="AO47" s="143">
        <f t="shared" si="0"/>
        <v>0</v>
      </c>
      <c r="AP47" s="85" t="s">
        <v>543</v>
      </c>
      <c r="AQ47" s="100" t="s">
        <v>111</v>
      </c>
      <c r="AR47" s="97" t="s">
        <v>125</v>
      </c>
      <c r="AV47" s="99"/>
      <c r="AW47" s="159" t="s">
        <v>544</v>
      </c>
      <c r="AX47" s="102" t="s">
        <v>545</v>
      </c>
      <c r="AY47" s="157" t="s">
        <v>546</v>
      </c>
      <c r="AZ47" s="159"/>
      <c r="BF47" s="103">
        <v>46002</v>
      </c>
      <c r="BG47" s="46"/>
      <c r="BH47" s="46"/>
      <c r="BI47" s="46">
        <f t="shared" si="1"/>
        <v>0</v>
      </c>
      <c r="BJ47" s="46">
        <f t="shared" si="2"/>
        <v>0</v>
      </c>
    </row>
    <row r="48" spans="1:62" ht="120" customHeight="1" x14ac:dyDescent="0.25">
      <c r="A48" s="169" t="s">
        <v>167</v>
      </c>
      <c r="B48" s="132"/>
      <c r="C48" s="150">
        <v>0</v>
      </c>
      <c r="D48" s="150">
        <v>0</v>
      </c>
      <c r="E48" s="133">
        <v>560.70000000000005</v>
      </c>
      <c r="F48" s="134" t="s">
        <v>547</v>
      </c>
      <c r="G48" s="86" t="s">
        <v>548</v>
      </c>
      <c r="H48" s="86" t="s">
        <v>165</v>
      </c>
      <c r="I48" s="89"/>
      <c r="J48" s="90" t="s">
        <v>176</v>
      </c>
      <c r="K48" s="86"/>
      <c r="L48" s="86"/>
      <c r="M48" s="92" t="s">
        <v>142</v>
      </c>
      <c r="N48" s="86" t="s">
        <v>108</v>
      </c>
      <c r="O48" s="163" t="s">
        <v>196</v>
      </c>
      <c r="P48" s="163" t="s">
        <v>549</v>
      </c>
      <c r="Q48" s="91" t="s">
        <v>109</v>
      </c>
      <c r="R48" s="91" t="s">
        <v>183</v>
      </c>
      <c r="S48" s="91" t="s">
        <v>550</v>
      </c>
      <c r="T48" s="92">
        <v>10</v>
      </c>
      <c r="U48" s="93">
        <v>8</v>
      </c>
      <c r="V48" s="94">
        <v>45995</v>
      </c>
      <c r="W48" s="94">
        <v>45995</v>
      </c>
      <c r="X48" s="95">
        <v>9785171731007</v>
      </c>
      <c r="Y48" s="96">
        <v>1088</v>
      </c>
      <c r="Z48" s="97">
        <v>0.52500000000000002</v>
      </c>
      <c r="AA48" s="98" t="s">
        <v>160</v>
      </c>
      <c r="AB48" s="98" t="s">
        <v>169</v>
      </c>
      <c r="AC48" s="98" t="s">
        <v>161</v>
      </c>
      <c r="AD48" s="91">
        <v>3</v>
      </c>
      <c r="AE48" s="135" t="s">
        <v>177</v>
      </c>
      <c r="AF48" s="168"/>
      <c r="AG48" s="98" t="s">
        <v>274</v>
      </c>
      <c r="AH48" s="98"/>
      <c r="AI48" s="86" t="s">
        <v>166</v>
      </c>
      <c r="AJ48" s="101"/>
      <c r="AK48" s="91" t="s">
        <v>551</v>
      </c>
      <c r="AL48" s="100" t="s">
        <v>552</v>
      </c>
      <c r="AM48" s="86" t="s">
        <v>215</v>
      </c>
      <c r="AN48" s="86" t="s">
        <v>150</v>
      </c>
      <c r="AO48" s="143">
        <f t="shared" si="0"/>
        <v>0</v>
      </c>
      <c r="AP48" s="85" t="s">
        <v>553</v>
      </c>
      <c r="AQ48" s="100" t="s">
        <v>111</v>
      </c>
      <c r="AR48" s="97" t="s">
        <v>125</v>
      </c>
      <c r="AV48" s="99"/>
      <c r="AW48" s="159" t="s">
        <v>554</v>
      </c>
      <c r="AX48" s="102" t="s">
        <v>555</v>
      </c>
      <c r="AY48" s="157" t="s">
        <v>556</v>
      </c>
      <c r="AZ48" s="159"/>
      <c r="BF48" s="103">
        <v>46002</v>
      </c>
      <c r="BG48" s="46"/>
      <c r="BH48" s="46"/>
      <c r="BI48" s="46">
        <f t="shared" si="1"/>
        <v>0</v>
      </c>
      <c r="BJ48" s="46">
        <f t="shared" si="2"/>
        <v>0</v>
      </c>
    </row>
    <row r="49" spans="1:62" ht="120" customHeight="1" x14ac:dyDescent="0.25">
      <c r="A49" s="169" t="s">
        <v>167</v>
      </c>
      <c r="B49" s="132"/>
      <c r="C49" s="150">
        <v>0</v>
      </c>
      <c r="D49" s="150">
        <v>0</v>
      </c>
      <c r="E49" s="133">
        <v>604.80000000000007</v>
      </c>
      <c r="F49" s="134" t="s">
        <v>557</v>
      </c>
      <c r="G49" s="86" t="s">
        <v>273</v>
      </c>
      <c r="H49" s="86" t="s">
        <v>224</v>
      </c>
      <c r="I49" s="89"/>
      <c r="J49" s="90" t="s">
        <v>176</v>
      </c>
      <c r="K49" s="86"/>
      <c r="L49" s="86"/>
      <c r="M49" s="92" t="s">
        <v>142</v>
      </c>
      <c r="N49" s="86" t="s">
        <v>108</v>
      </c>
      <c r="O49" s="163" t="s">
        <v>190</v>
      </c>
      <c r="P49" s="163" t="s">
        <v>194</v>
      </c>
      <c r="Q49" s="91" t="s">
        <v>109</v>
      </c>
      <c r="R49" s="91" t="s">
        <v>183</v>
      </c>
      <c r="S49" s="91" t="s">
        <v>558</v>
      </c>
      <c r="T49" s="92">
        <v>10</v>
      </c>
      <c r="U49" s="93">
        <v>16</v>
      </c>
      <c r="V49" s="94">
        <v>45999</v>
      </c>
      <c r="W49" s="94">
        <v>45999</v>
      </c>
      <c r="X49" s="95">
        <v>9785171818937</v>
      </c>
      <c r="Y49" s="96">
        <v>352</v>
      </c>
      <c r="Z49" s="97">
        <v>0.32600000000000001</v>
      </c>
      <c r="AA49" s="98" t="s">
        <v>160</v>
      </c>
      <c r="AB49" s="98" t="s">
        <v>188</v>
      </c>
      <c r="AC49" s="98" t="s">
        <v>161</v>
      </c>
      <c r="AD49" s="91" t="s">
        <v>110</v>
      </c>
      <c r="AE49" s="135" t="s">
        <v>177</v>
      </c>
      <c r="AF49" s="168"/>
      <c r="AG49" s="98" t="s">
        <v>274</v>
      </c>
      <c r="AH49" s="98"/>
      <c r="AI49" s="86" t="s">
        <v>225</v>
      </c>
      <c r="AJ49" s="101"/>
      <c r="AK49" s="91" t="s">
        <v>559</v>
      </c>
      <c r="AL49" s="100" t="s">
        <v>560</v>
      </c>
      <c r="AM49" s="86" t="s">
        <v>215</v>
      </c>
      <c r="AN49" s="86" t="s">
        <v>150</v>
      </c>
      <c r="AO49" s="143">
        <f t="shared" si="0"/>
        <v>0</v>
      </c>
      <c r="AP49" s="85" t="s">
        <v>561</v>
      </c>
      <c r="AQ49" s="100" t="s">
        <v>152</v>
      </c>
      <c r="AR49" s="97" t="s">
        <v>125</v>
      </c>
      <c r="AV49" s="99"/>
      <c r="AW49" s="159" t="s">
        <v>562</v>
      </c>
      <c r="AX49" s="102"/>
      <c r="AY49" s="157" t="s">
        <v>563</v>
      </c>
      <c r="AZ49" s="159"/>
      <c r="BF49" s="103">
        <v>46002</v>
      </c>
      <c r="BG49" s="46"/>
      <c r="BH49" s="46"/>
      <c r="BI49" s="46">
        <f t="shared" si="1"/>
        <v>0</v>
      </c>
      <c r="BJ49" s="46">
        <f t="shared" si="2"/>
        <v>0</v>
      </c>
    </row>
    <row r="50" spans="1:62" ht="120" customHeight="1" x14ac:dyDescent="0.25">
      <c r="A50" s="169" t="s">
        <v>167</v>
      </c>
      <c r="B50" s="132"/>
      <c r="C50" s="150">
        <v>0</v>
      </c>
      <c r="D50" s="150">
        <v>0</v>
      </c>
      <c r="E50" s="133">
        <v>560.70000000000005</v>
      </c>
      <c r="F50" s="134" t="s">
        <v>564</v>
      </c>
      <c r="G50" s="86" t="s">
        <v>565</v>
      </c>
      <c r="H50" s="86" t="s">
        <v>224</v>
      </c>
      <c r="I50" s="89"/>
      <c r="J50" s="90" t="s">
        <v>176</v>
      </c>
      <c r="K50" s="86"/>
      <c r="L50" s="86"/>
      <c r="M50" s="92" t="s">
        <v>133</v>
      </c>
      <c r="N50" s="86" t="s">
        <v>108</v>
      </c>
      <c r="O50" s="163" t="s">
        <v>162</v>
      </c>
      <c r="P50" s="163" t="s">
        <v>172</v>
      </c>
      <c r="Q50" s="91" t="s">
        <v>109</v>
      </c>
      <c r="R50" s="91" t="s">
        <v>183</v>
      </c>
      <c r="S50" s="91" t="s">
        <v>566</v>
      </c>
      <c r="T50" s="92">
        <v>10</v>
      </c>
      <c r="U50" s="93">
        <v>16</v>
      </c>
      <c r="V50" s="94">
        <v>45999</v>
      </c>
      <c r="W50" s="94">
        <v>45999</v>
      </c>
      <c r="X50" s="95">
        <v>9785171818920</v>
      </c>
      <c r="Y50" s="96">
        <v>288</v>
      </c>
      <c r="Z50" s="97">
        <v>0.27800000000000002</v>
      </c>
      <c r="AA50" s="98" t="s">
        <v>160</v>
      </c>
      <c r="AB50" s="98" t="s">
        <v>188</v>
      </c>
      <c r="AC50" s="98" t="s">
        <v>161</v>
      </c>
      <c r="AD50" s="91" t="s">
        <v>110</v>
      </c>
      <c r="AE50" s="135" t="s">
        <v>177</v>
      </c>
      <c r="AF50" s="168"/>
      <c r="AG50" s="98" t="s">
        <v>274</v>
      </c>
      <c r="AH50" s="98"/>
      <c r="AI50" s="86" t="s">
        <v>225</v>
      </c>
      <c r="AJ50" s="101"/>
      <c r="AK50" s="91"/>
      <c r="AL50" s="100" t="s">
        <v>567</v>
      </c>
      <c r="AM50" s="86" t="s">
        <v>215</v>
      </c>
      <c r="AN50" s="86" t="s">
        <v>150</v>
      </c>
      <c r="AO50" s="143">
        <f t="shared" si="0"/>
        <v>0</v>
      </c>
      <c r="AP50" s="85" t="s">
        <v>568</v>
      </c>
      <c r="AQ50" s="100" t="s">
        <v>152</v>
      </c>
      <c r="AR50" s="97" t="s">
        <v>125</v>
      </c>
      <c r="AV50" s="99"/>
      <c r="AW50" s="159" t="s">
        <v>569</v>
      </c>
      <c r="AX50" s="102"/>
      <c r="AY50" s="157" t="s">
        <v>570</v>
      </c>
      <c r="AZ50" s="159"/>
      <c r="BF50" s="103">
        <v>46002</v>
      </c>
      <c r="BG50" s="46"/>
      <c r="BH50" s="46"/>
      <c r="BI50" s="46">
        <f t="shared" si="1"/>
        <v>0</v>
      </c>
      <c r="BJ50" s="46">
        <f t="shared" si="2"/>
        <v>0</v>
      </c>
    </row>
    <row r="51" spans="1:62" ht="120" customHeight="1" x14ac:dyDescent="0.25">
      <c r="A51" s="169" t="s">
        <v>167</v>
      </c>
      <c r="B51" s="132"/>
      <c r="C51" s="150">
        <v>0</v>
      </c>
      <c r="D51" s="150">
        <v>0</v>
      </c>
      <c r="E51" s="133">
        <v>630</v>
      </c>
      <c r="F51" s="134" t="s">
        <v>571</v>
      </c>
      <c r="G51" s="86" t="s">
        <v>572</v>
      </c>
      <c r="H51" s="86" t="s">
        <v>224</v>
      </c>
      <c r="I51" s="89"/>
      <c r="J51" s="90" t="s">
        <v>176</v>
      </c>
      <c r="K51" s="86"/>
      <c r="L51" s="86"/>
      <c r="M51" s="92" t="s">
        <v>142</v>
      </c>
      <c r="N51" s="86" t="s">
        <v>108</v>
      </c>
      <c r="O51" s="163" t="s">
        <v>196</v>
      </c>
      <c r="P51" s="163" t="s">
        <v>222</v>
      </c>
      <c r="Q51" s="91" t="s">
        <v>109</v>
      </c>
      <c r="R51" s="91" t="s">
        <v>183</v>
      </c>
      <c r="S51" s="91" t="s">
        <v>573</v>
      </c>
      <c r="T51" s="92">
        <v>10</v>
      </c>
      <c r="U51" s="93">
        <v>7</v>
      </c>
      <c r="V51" s="94">
        <v>45995</v>
      </c>
      <c r="W51" s="94">
        <v>45995</v>
      </c>
      <c r="X51" s="95">
        <v>9785171817541</v>
      </c>
      <c r="Y51" s="96">
        <v>448</v>
      </c>
      <c r="Z51" s="97">
        <v>0.378</v>
      </c>
      <c r="AA51" s="98" t="s">
        <v>160</v>
      </c>
      <c r="AB51" s="98" t="s">
        <v>188</v>
      </c>
      <c r="AC51" s="98" t="s">
        <v>161</v>
      </c>
      <c r="AD51" s="91" t="s">
        <v>110</v>
      </c>
      <c r="AE51" s="135" t="s">
        <v>177</v>
      </c>
      <c r="AF51" s="168"/>
      <c r="AG51" s="98" t="s">
        <v>182</v>
      </c>
      <c r="AH51" s="98"/>
      <c r="AI51" s="86" t="s">
        <v>225</v>
      </c>
      <c r="AJ51" s="101"/>
      <c r="AK51" s="91" t="s">
        <v>574</v>
      </c>
      <c r="AL51" s="100" t="s">
        <v>575</v>
      </c>
      <c r="AM51" s="86" t="s">
        <v>213</v>
      </c>
      <c r="AN51" s="86" t="s">
        <v>150</v>
      </c>
      <c r="AO51" s="143">
        <f t="shared" si="0"/>
        <v>0</v>
      </c>
      <c r="AP51" s="85" t="s">
        <v>576</v>
      </c>
      <c r="AQ51" s="100" t="s">
        <v>111</v>
      </c>
      <c r="AR51" s="97" t="s">
        <v>125</v>
      </c>
      <c r="AV51" s="99"/>
      <c r="AW51" s="159" t="s">
        <v>577</v>
      </c>
      <c r="AX51" s="102"/>
      <c r="AY51" s="157" t="s">
        <v>578</v>
      </c>
      <c r="AZ51" s="159"/>
      <c r="BF51" s="103">
        <v>46002</v>
      </c>
      <c r="BG51" s="46"/>
      <c r="BH51" s="46"/>
      <c r="BI51" s="46">
        <f t="shared" si="1"/>
        <v>0</v>
      </c>
      <c r="BJ51" s="46">
        <f t="shared" si="2"/>
        <v>0</v>
      </c>
    </row>
  </sheetData>
  <sheetProtection formatCells="0" formatColumns="0" formatRows="0" sort="0" autoFilter="0"/>
  <autoFilter ref="A17:BN51">
    <sortState ref="A18:BN51">
      <sortCondition ref="AW17:AW51"/>
    </sortState>
  </autoFilter>
  <sortState ref="A18:BF678">
    <sortCondition ref="AM18:AM678"/>
    <sortCondition ref="AW18:AW678"/>
  </sortState>
  <mergeCells count="15">
    <mergeCell ref="A2:E3"/>
    <mergeCell ref="F2:H2"/>
    <mergeCell ref="F3:H3"/>
    <mergeCell ref="F6:J6"/>
    <mergeCell ref="I2:J2"/>
    <mergeCell ref="I3:J3"/>
    <mergeCell ref="J7:J8"/>
    <mergeCell ref="Q7:T8"/>
    <mergeCell ref="Q1:U1"/>
    <mergeCell ref="Q9:T10"/>
    <mergeCell ref="K11:T15"/>
    <mergeCell ref="K9:O10"/>
    <mergeCell ref="K7:O8"/>
    <mergeCell ref="K6:T6"/>
    <mergeCell ref="K2:T3"/>
  </mergeCells>
  <phoneticPr fontId="7" type="noConversion"/>
  <conditionalFormatting sqref="AL1:AL17">
    <cfRule type="duplicateValues" dxfId="4" priority="9679"/>
    <cfRule type="duplicateValues" dxfId="3" priority="9680"/>
  </conditionalFormatting>
  <conditionalFormatting sqref="AL1:AL17">
    <cfRule type="duplicateValues" dxfId="2" priority="9681"/>
  </conditionalFormatting>
  <conditionalFormatting sqref="AL52:AL1048576 AL1:AL17">
    <cfRule type="duplicateValues" dxfId="1" priority="9724"/>
  </conditionalFormatting>
  <conditionalFormatting sqref="X52:X1048576 X1:X17">
    <cfRule type="duplicateValues" dxfId="0" priority="9728"/>
  </conditionalFormatting>
  <hyperlinks>
    <hyperlink ref="AP18" r:id="rId1"/>
    <hyperlink ref="AP19" r:id="rId2"/>
    <hyperlink ref="AP20" r:id="rId3"/>
    <hyperlink ref="AP21" r:id="rId4"/>
    <hyperlink ref="AP22" r:id="rId5"/>
    <hyperlink ref="AP23" r:id="rId6"/>
    <hyperlink ref="AP24" r:id="rId7"/>
    <hyperlink ref="AP25" r:id="rId8"/>
    <hyperlink ref="AP26" r:id="rId9"/>
    <hyperlink ref="AP27" r:id="rId10"/>
    <hyperlink ref="AP28" r:id="rId11"/>
    <hyperlink ref="AP29" r:id="rId12"/>
    <hyperlink ref="AP30" r:id="rId13"/>
    <hyperlink ref="AP31" r:id="rId14"/>
    <hyperlink ref="AP32" r:id="rId15"/>
    <hyperlink ref="AP33" r:id="rId16"/>
    <hyperlink ref="AP34" r:id="rId17"/>
    <hyperlink ref="AP35" r:id="rId18"/>
    <hyperlink ref="AP36" r:id="rId19"/>
    <hyperlink ref="AP37" r:id="rId20"/>
    <hyperlink ref="AP38" r:id="rId21"/>
    <hyperlink ref="AP39" r:id="rId22"/>
    <hyperlink ref="AP40" r:id="rId23"/>
    <hyperlink ref="AP41" r:id="rId24"/>
    <hyperlink ref="AP42" r:id="rId25"/>
    <hyperlink ref="AP43" r:id="rId26"/>
    <hyperlink ref="AP44" r:id="rId27"/>
    <hyperlink ref="AP45" r:id="rId28"/>
    <hyperlink ref="AP46" r:id="rId29"/>
    <hyperlink ref="AP47" r:id="rId30"/>
    <hyperlink ref="AP48" r:id="rId31"/>
    <hyperlink ref="AP49" r:id="rId32"/>
    <hyperlink ref="AP50" r:id="rId33"/>
    <hyperlink ref="AP51" r:id="rId34"/>
  </hyperlinks>
  <pageMargins left="0.39370078740157483" right="0.39370078740157483" top="0.39370078740157483" bottom="0.39370078740157483" header="0" footer="0"/>
  <pageSetup paperSize="9" scale="68" fitToWidth="2" fitToHeight="32767" orientation="landscape" r:id="rId35"/>
  <headerFooter alignWithMargins="0"/>
  <drawing r:id="rId36"/>
  <legacyDrawing r:id="rId37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Instruction1">
    <tabColor indexed="60"/>
  </sheetPr>
  <dimension ref="B1:F67"/>
  <sheetViews>
    <sheetView showGridLines="0" showOutlineSymbols="0" topLeftCell="A22" zoomScale="82" zoomScaleNormal="82" workbookViewId="0">
      <selection activeCell="H27" sqref="H27"/>
    </sheetView>
  </sheetViews>
  <sheetFormatPr defaultColWidth="9.109375" defaultRowHeight="13.2" x14ac:dyDescent="0.25"/>
  <cols>
    <col min="1" max="1" width="1.5546875" style="75" customWidth="1"/>
    <col min="2" max="2" width="2.6640625" style="75" customWidth="1"/>
    <col min="3" max="16" width="9.109375" style="75"/>
    <col min="17" max="17" width="7.33203125" style="75" customWidth="1"/>
    <col min="18" max="16384" width="9.109375" style="75"/>
  </cols>
  <sheetData>
    <row r="1" spans="2:3" ht="6.75" customHeight="1" x14ac:dyDescent="0.25"/>
    <row r="2" spans="2:3" ht="21" x14ac:dyDescent="0.4">
      <c r="B2" s="84" t="s">
        <v>106</v>
      </c>
    </row>
    <row r="3" spans="2:3" ht="17.399999999999999" x14ac:dyDescent="0.3">
      <c r="B3" s="81" t="s">
        <v>36</v>
      </c>
    </row>
    <row r="4" spans="2:3" ht="17.399999999999999" x14ac:dyDescent="0.3">
      <c r="B4" s="81" t="s">
        <v>37</v>
      </c>
    </row>
    <row r="5" spans="2:3" ht="17.399999999999999" x14ac:dyDescent="0.3">
      <c r="B5" s="81" t="s">
        <v>39</v>
      </c>
    </row>
    <row r="6" spans="2:3" ht="17.399999999999999" x14ac:dyDescent="0.3">
      <c r="B6" s="81" t="s">
        <v>38</v>
      </c>
    </row>
    <row r="7" spans="2:3" ht="17.399999999999999" x14ac:dyDescent="0.3">
      <c r="C7" s="83" t="s">
        <v>40</v>
      </c>
    </row>
    <row r="8" spans="2:3" ht="17.399999999999999" x14ac:dyDescent="0.3">
      <c r="C8" s="83" t="s">
        <v>41</v>
      </c>
    </row>
    <row r="9" spans="2:3" ht="17.399999999999999" x14ac:dyDescent="0.3">
      <c r="C9" s="83" t="s">
        <v>42</v>
      </c>
    </row>
    <row r="10" spans="2:3" ht="17.399999999999999" x14ac:dyDescent="0.3">
      <c r="C10" s="83" t="s">
        <v>30</v>
      </c>
    </row>
    <row r="11" spans="2:3" ht="17.399999999999999" x14ac:dyDescent="0.3">
      <c r="B11" s="82" t="s">
        <v>31</v>
      </c>
    </row>
    <row r="12" spans="2:3" ht="4.5" customHeight="1" x14ac:dyDescent="0.25"/>
    <row r="13" spans="2:3" ht="17.399999999999999" x14ac:dyDescent="0.3">
      <c r="B13" s="81" t="s">
        <v>32</v>
      </c>
    </row>
    <row r="14" spans="2:3" ht="17.399999999999999" x14ac:dyDescent="0.3">
      <c r="B14" s="81" t="s">
        <v>48</v>
      </c>
    </row>
    <row r="16" spans="2:3" ht="17.399999999999999" x14ac:dyDescent="0.3">
      <c r="B16" s="81" t="s">
        <v>33</v>
      </c>
    </row>
    <row r="17" spans="2:6" ht="17.399999999999999" x14ac:dyDescent="0.3">
      <c r="B17" s="81" t="s">
        <v>34</v>
      </c>
    </row>
    <row r="18" spans="2:6" ht="17.399999999999999" x14ac:dyDescent="0.3">
      <c r="B18" s="81" t="s">
        <v>45</v>
      </c>
    </row>
    <row r="19" spans="2:6" ht="17.399999999999999" x14ac:dyDescent="0.3">
      <c r="B19" s="81" t="s">
        <v>44</v>
      </c>
    </row>
    <row r="20" spans="2:6" ht="17.399999999999999" x14ac:dyDescent="0.3">
      <c r="B20" s="81" t="s">
        <v>43</v>
      </c>
    </row>
    <row r="21" spans="2:6" ht="17.399999999999999" x14ac:dyDescent="0.3">
      <c r="B21" s="80" t="s">
        <v>35</v>
      </c>
      <c r="C21" s="79"/>
      <c r="D21" s="79"/>
      <c r="E21" s="79"/>
      <c r="F21" s="79"/>
    </row>
    <row r="24" spans="2:6" ht="21" x14ac:dyDescent="0.4">
      <c r="B24" s="78" t="s">
        <v>105</v>
      </c>
    </row>
    <row r="25" spans="2:6" ht="11.25" customHeight="1" x14ac:dyDescent="0.4">
      <c r="B25" s="78"/>
    </row>
    <row r="26" spans="2:6" ht="15.6" x14ac:dyDescent="0.3">
      <c r="B26" s="76" t="s">
        <v>104</v>
      </c>
      <c r="C26" s="76"/>
    </row>
    <row r="27" spans="2:6" ht="15" x14ac:dyDescent="0.25">
      <c r="B27" s="76" t="s">
        <v>103</v>
      </c>
      <c r="C27" s="76"/>
    </row>
    <row r="28" spans="2:6" ht="15.6" x14ac:dyDescent="0.3">
      <c r="B28" s="76" t="s">
        <v>102</v>
      </c>
      <c r="C28" s="76"/>
    </row>
    <row r="29" spans="2:6" ht="15" x14ac:dyDescent="0.25">
      <c r="B29" s="76" t="s">
        <v>101</v>
      </c>
      <c r="C29" s="76"/>
    </row>
    <row r="30" spans="2:6" ht="15" x14ac:dyDescent="0.25">
      <c r="B30" s="76"/>
      <c r="C30" s="76"/>
    </row>
    <row r="31" spans="2:6" ht="15.6" x14ac:dyDescent="0.3">
      <c r="B31" s="76" t="s">
        <v>100</v>
      </c>
      <c r="C31" s="76"/>
    </row>
    <row r="32" spans="2:6" ht="15" x14ac:dyDescent="0.25">
      <c r="B32" s="76" t="s">
        <v>99</v>
      </c>
      <c r="C32" s="76"/>
    </row>
    <row r="33" spans="2:3" ht="15.6" x14ac:dyDescent="0.3">
      <c r="B33" s="76" t="s">
        <v>98</v>
      </c>
      <c r="C33" s="76"/>
    </row>
    <row r="34" spans="2:3" ht="15" x14ac:dyDescent="0.25">
      <c r="B34" s="76"/>
      <c r="C34" s="76"/>
    </row>
    <row r="35" spans="2:3" ht="15.6" x14ac:dyDescent="0.3">
      <c r="B35" s="76" t="s">
        <v>97</v>
      </c>
      <c r="C35" s="76"/>
    </row>
    <row r="36" spans="2:3" ht="15" x14ac:dyDescent="0.25">
      <c r="B36" s="76" t="s">
        <v>96</v>
      </c>
      <c r="C36" s="76"/>
    </row>
    <row r="37" spans="2:3" ht="15" x14ac:dyDescent="0.25">
      <c r="B37" s="76"/>
      <c r="C37" s="76" t="s">
        <v>95</v>
      </c>
    </row>
    <row r="38" spans="2:3" ht="15" x14ac:dyDescent="0.25">
      <c r="B38" s="76"/>
      <c r="C38" s="76" t="s">
        <v>94</v>
      </c>
    </row>
    <row r="39" spans="2:3" ht="15" x14ac:dyDescent="0.25">
      <c r="B39" s="76"/>
      <c r="C39" s="76" t="s">
        <v>93</v>
      </c>
    </row>
    <row r="40" spans="2:3" ht="15" x14ac:dyDescent="0.25">
      <c r="B40" s="76"/>
      <c r="C40" s="76" t="s">
        <v>92</v>
      </c>
    </row>
    <row r="41" spans="2:3" ht="15" x14ac:dyDescent="0.25">
      <c r="B41" s="76"/>
      <c r="C41" s="76" t="s">
        <v>91</v>
      </c>
    </row>
    <row r="42" spans="2:3" ht="15" x14ac:dyDescent="0.25">
      <c r="B42" s="76"/>
      <c r="C42" s="76" t="s">
        <v>90</v>
      </c>
    </row>
    <row r="43" spans="2:3" ht="15" x14ac:dyDescent="0.25">
      <c r="B43" s="76"/>
      <c r="C43" s="76" t="s">
        <v>89</v>
      </c>
    </row>
    <row r="44" spans="2:3" ht="15" x14ac:dyDescent="0.25">
      <c r="B44" s="76"/>
      <c r="C44" s="76" t="s">
        <v>88</v>
      </c>
    </row>
    <row r="45" spans="2:3" ht="15" x14ac:dyDescent="0.25">
      <c r="B45" s="76"/>
      <c r="C45" s="76" t="s">
        <v>87</v>
      </c>
    </row>
    <row r="46" spans="2:3" ht="15" x14ac:dyDescent="0.25">
      <c r="B46" s="76"/>
      <c r="C46" s="76" t="s">
        <v>86</v>
      </c>
    </row>
    <row r="47" spans="2:3" s="77" customFormat="1" ht="14.4" x14ac:dyDescent="0.3">
      <c r="B47" s="77" t="s">
        <v>85</v>
      </c>
    </row>
    <row r="48" spans="2:3" ht="15" x14ac:dyDescent="0.25">
      <c r="B48" s="76"/>
      <c r="C48" s="76"/>
    </row>
    <row r="49" spans="2:3" ht="15.6" x14ac:dyDescent="0.3">
      <c r="B49" s="76" t="s">
        <v>84</v>
      </c>
      <c r="C49" s="76"/>
    </row>
    <row r="50" spans="2:3" ht="15" x14ac:dyDescent="0.25">
      <c r="B50" s="76"/>
      <c r="C50" s="76" t="s">
        <v>83</v>
      </c>
    </row>
    <row r="51" spans="2:3" ht="15" x14ac:dyDescent="0.25">
      <c r="B51" s="76"/>
      <c r="C51" s="76" t="s">
        <v>82</v>
      </c>
    </row>
    <row r="52" spans="2:3" ht="15" x14ac:dyDescent="0.25">
      <c r="B52" s="76"/>
      <c r="C52" s="76" t="s">
        <v>81</v>
      </c>
    </row>
    <row r="53" spans="2:3" ht="15" x14ac:dyDescent="0.25">
      <c r="B53" s="76"/>
      <c r="C53" s="76" t="s">
        <v>80</v>
      </c>
    </row>
    <row r="54" spans="2:3" ht="15" x14ac:dyDescent="0.25">
      <c r="B54" s="76"/>
      <c r="C54" s="76" t="s">
        <v>79</v>
      </c>
    </row>
    <row r="55" spans="2:3" ht="15" x14ac:dyDescent="0.25">
      <c r="B55" s="76"/>
      <c r="C55" s="76"/>
    </row>
    <row r="56" spans="2:3" ht="15.6" x14ac:dyDescent="0.3">
      <c r="B56" s="76" t="s">
        <v>78</v>
      </c>
      <c r="C56" s="76"/>
    </row>
    <row r="57" spans="2:3" ht="15" x14ac:dyDescent="0.25">
      <c r="B57" s="76"/>
      <c r="C57" s="76"/>
    </row>
    <row r="58" spans="2:3" ht="15.6" x14ac:dyDescent="0.3">
      <c r="B58" s="76" t="s">
        <v>77</v>
      </c>
      <c r="C58" s="76"/>
    </row>
    <row r="59" spans="2:3" ht="15" x14ac:dyDescent="0.25">
      <c r="B59" s="76"/>
      <c r="C59" s="76"/>
    </row>
    <row r="60" spans="2:3" ht="15.6" x14ac:dyDescent="0.3">
      <c r="B60" s="76" t="s">
        <v>76</v>
      </c>
      <c r="C60" s="76"/>
    </row>
    <row r="61" spans="2:3" ht="15" x14ac:dyDescent="0.25">
      <c r="B61" s="76" t="s">
        <v>75</v>
      </c>
      <c r="C61" s="76"/>
    </row>
    <row r="62" spans="2:3" ht="15" x14ac:dyDescent="0.25">
      <c r="B62" s="76" t="s">
        <v>74</v>
      </c>
      <c r="C62" s="76"/>
    </row>
    <row r="63" spans="2:3" ht="15" x14ac:dyDescent="0.25">
      <c r="B63" s="76"/>
      <c r="C63" s="76"/>
    </row>
    <row r="64" spans="2:3" ht="15.6" x14ac:dyDescent="0.3">
      <c r="B64" s="76" t="s">
        <v>73</v>
      </c>
      <c r="C64" s="76"/>
    </row>
    <row r="65" spans="2:3" ht="15" x14ac:dyDescent="0.25">
      <c r="B65" s="76"/>
      <c r="C65" s="76" t="s">
        <v>72</v>
      </c>
    </row>
    <row r="66" spans="2:3" ht="15" x14ac:dyDescent="0.25">
      <c r="C66" s="76" t="s">
        <v>71</v>
      </c>
    </row>
    <row r="67" spans="2:3" ht="15" x14ac:dyDescent="0.25">
      <c r="C67" s="76" t="s">
        <v>70</v>
      </c>
    </row>
  </sheetData>
  <pageMargins left="0.75" right="0.75" top="1" bottom="1" header="0.5" footer="0.5"/>
  <pageSetup paperSize="9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Instruction">
    <tabColor indexed="60"/>
  </sheetPr>
  <dimension ref="B1:Q390"/>
  <sheetViews>
    <sheetView showGridLines="0" showOutlineSymbols="0" workbookViewId="0">
      <selection activeCell="E4" sqref="E4"/>
    </sheetView>
  </sheetViews>
  <sheetFormatPr defaultRowHeight="13.2" x14ac:dyDescent="0.25"/>
  <cols>
    <col min="1" max="1" width="1.5546875" customWidth="1"/>
    <col min="2" max="2" width="2.6640625" customWidth="1"/>
    <col min="17" max="17" width="7.33203125" customWidth="1"/>
  </cols>
  <sheetData>
    <row r="1" spans="2:3" ht="6.75" customHeight="1" x14ac:dyDescent="0.25"/>
    <row r="2" spans="2:3" ht="21" x14ac:dyDescent="0.4">
      <c r="B2" s="8"/>
    </row>
    <row r="3" spans="2:3" ht="17.399999999999999" x14ac:dyDescent="0.3">
      <c r="B3" s="9"/>
    </row>
    <row r="4" spans="2:3" ht="17.399999999999999" x14ac:dyDescent="0.3">
      <c r="B4" s="9"/>
    </row>
    <row r="5" spans="2:3" ht="17.399999999999999" x14ac:dyDescent="0.3">
      <c r="B5" s="9"/>
    </row>
    <row r="6" spans="2:3" ht="17.399999999999999" x14ac:dyDescent="0.3">
      <c r="B6" s="9"/>
    </row>
    <row r="7" spans="2:3" ht="17.399999999999999" x14ac:dyDescent="0.3">
      <c r="C7" s="10"/>
    </row>
    <row r="8" spans="2:3" ht="17.399999999999999" x14ac:dyDescent="0.3">
      <c r="C8" s="10"/>
    </row>
    <row r="9" spans="2:3" ht="17.399999999999999" x14ac:dyDescent="0.3">
      <c r="C9" s="10"/>
    </row>
    <row r="10" spans="2:3" ht="17.399999999999999" x14ac:dyDescent="0.3">
      <c r="C10" s="10"/>
    </row>
    <row r="11" spans="2:3" ht="17.399999999999999" x14ac:dyDescent="0.3">
      <c r="C11" s="10"/>
    </row>
    <row r="12" spans="2:3" ht="17.399999999999999" x14ac:dyDescent="0.3">
      <c r="C12" s="10"/>
    </row>
    <row r="13" spans="2:3" ht="17.399999999999999" x14ac:dyDescent="0.3">
      <c r="B13" s="11"/>
    </row>
    <row r="14" spans="2:3" ht="4.5" customHeight="1" x14ac:dyDescent="0.25"/>
    <row r="15" spans="2:3" ht="17.399999999999999" x14ac:dyDescent="0.3">
      <c r="B15" s="9"/>
    </row>
    <row r="16" spans="2:3" ht="17.399999999999999" x14ac:dyDescent="0.3">
      <c r="B16" s="9"/>
    </row>
    <row r="17" spans="2:17" ht="17.399999999999999" x14ac:dyDescent="0.3">
      <c r="B17" s="12"/>
      <c r="C17" s="13"/>
      <c r="D17" s="13"/>
      <c r="E17" s="13"/>
      <c r="F17" s="13"/>
      <c r="G17" s="13"/>
      <c r="H17" s="13"/>
      <c r="I17" s="13"/>
      <c r="J17" s="13"/>
      <c r="K17" s="13"/>
      <c r="L17" s="13"/>
      <c r="M17" s="13"/>
      <c r="N17" s="13"/>
      <c r="O17" s="13"/>
      <c r="P17" s="13"/>
      <c r="Q17" s="13"/>
    </row>
    <row r="18" spans="2:17" ht="17.399999999999999" x14ac:dyDescent="0.3">
      <c r="B18" s="12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</row>
    <row r="19" spans="2:17" ht="21.75" customHeight="1" x14ac:dyDescent="0.3">
      <c r="B19" s="14"/>
    </row>
    <row r="20" spans="2:17" ht="17.399999999999999" x14ac:dyDescent="0.3">
      <c r="B20" s="9"/>
    </row>
    <row r="29" spans="2:17" ht="18.75" customHeight="1" x14ac:dyDescent="0.3">
      <c r="B29" s="9"/>
      <c r="C29" s="9"/>
      <c r="D29" s="9"/>
      <c r="E29" s="9"/>
      <c r="F29" s="9"/>
      <c r="G29" s="9"/>
      <c r="H29" s="9"/>
      <c r="I29" s="9"/>
      <c r="J29" s="9"/>
      <c r="K29" s="9"/>
    </row>
    <row r="64" ht="9" customHeight="1" x14ac:dyDescent="0.25"/>
    <row r="65" spans="2:2" ht="18.75" customHeight="1" x14ac:dyDescent="0.3">
      <c r="B65" s="9"/>
    </row>
    <row r="88" spans="2:2" ht="39" customHeight="1" x14ac:dyDescent="0.25"/>
    <row r="89" spans="2:2" ht="52.5" customHeight="1" x14ac:dyDescent="0.25"/>
    <row r="90" spans="2:2" ht="12.75" customHeight="1" x14ac:dyDescent="0.25"/>
    <row r="91" spans="2:2" ht="17.399999999999999" x14ac:dyDescent="0.3">
      <c r="B91" s="9"/>
    </row>
    <row r="92" spans="2:2" ht="18" x14ac:dyDescent="0.35">
      <c r="B92" s="15"/>
    </row>
    <row r="134" spans="2:2" ht="54" customHeight="1" x14ac:dyDescent="0.25"/>
    <row r="135" spans="2:2" ht="12.75" customHeight="1" x14ac:dyDescent="0.25"/>
    <row r="136" spans="2:2" ht="17.399999999999999" x14ac:dyDescent="0.3">
      <c r="B136" s="9"/>
    </row>
    <row r="148" spans="2:2" ht="44.25" customHeight="1" x14ac:dyDescent="0.25"/>
    <row r="150" spans="2:2" ht="18" x14ac:dyDescent="0.35">
      <c r="B150" s="15"/>
    </row>
    <row r="178" spans="2:2" ht="48" customHeight="1" x14ac:dyDescent="0.25"/>
    <row r="179" spans="2:2" ht="78" customHeight="1" x14ac:dyDescent="0.25"/>
    <row r="181" spans="2:2" ht="17.399999999999999" x14ac:dyDescent="0.3">
      <c r="B181" s="9"/>
    </row>
    <row r="182" spans="2:2" ht="17.399999999999999" x14ac:dyDescent="0.3">
      <c r="B182" s="9"/>
    </row>
    <row r="183" spans="2:2" ht="17.399999999999999" x14ac:dyDescent="0.3">
      <c r="B183" s="9"/>
    </row>
    <row r="197" spans="2:2" ht="48" customHeight="1" x14ac:dyDescent="0.25"/>
    <row r="199" spans="2:2" ht="17.399999999999999" x14ac:dyDescent="0.3">
      <c r="B199" s="9"/>
    </row>
    <row r="200" spans="2:2" ht="18" x14ac:dyDescent="0.35">
      <c r="B200" s="15"/>
    </row>
    <row r="201" spans="2:2" ht="18" x14ac:dyDescent="0.35">
      <c r="B201" s="15"/>
    </row>
    <row r="222" spans="2:2" ht="4.5" customHeight="1" x14ac:dyDescent="0.25"/>
    <row r="224" spans="2:2" ht="17.399999999999999" x14ac:dyDescent="0.3">
      <c r="B224" s="9"/>
    </row>
    <row r="225" spans="2:2" ht="17.399999999999999" x14ac:dyDescent="0.3">
      <c r="B225" s="9"/>
    </row>
    <row r="226" spans="2:2" ht="17.399999999999999" x14ac:dyDescent="0.3">
      <c r="B226" s="9"/>
    </row>
    <row r="227" spans="2:2" ht="17.399999999999999" x14ac:dyDescent="0.3">
      <c r="B227" s="9"/>
    </row>
    <row r="228" spans="2:2" ht="17.399999999999999" x14ac:dyDescent="0.3">
      <c r="B228" s="9"/>
    </row>
    <row r="229" spans="2:2" ht="17.399999999999999" x14ac:dyDescent="0.3">
      <c r="B229" s="9"/>
    </row>
    <row r="284" spans="2:2" ht="154.5" customHeight="1" x14ac:dyDescent="0.25"/>
    <row r="287" spans="2:2" ht="17.399999999999999" x14ac:dyDescent="0.3">
      <c r="B287" s="9"/>
    </row>
    <row r="337" spans="2:2" ht="60" customHeight="1" x14ac:dyDescent="0.25"/>
    <row r="339" spans="2:2" ht="17.399999999999999" x14ac:dyDescent="0.3">
      <c r="B339" s="9"/>
    </row>
    <row r="340" spans="2:2" ht="17.399999999999999" x14ac:dyDescent="0.3">
      <c r="B340" s="9"/>
    </row>
    <row r="341" spans="2:2" ht="17.399999999999999" x14ac:dyDescent="0.3">
      <c r="B341" s="9"/>
    </row>
    <row r="387" spans="2:2" ht="8.25" customHeight="1" x14ac:dyDescent="0.25"/>
    <row r="389" spans="2:2" ht="17.399999999999999" x14ac:dyDescent="0.3">
      <c r="B389" s="9"/>
    </row>
    <row r="390" spans="2:2" ht="17.399999999999999" x14ac:dyDescent="0.3">
      <c r="B390" s="9"/>
    </row>
  </sheetData>
  <phoneticPr fontId="7" type="noConversion"/>
  <pageMargins left="0.75" right="0.75" top="1" bottom="1" header="0.5" footer="0.5"/>
  <pageSetup paperSize="9"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</vt:i4>
      </vt:variant>
      <vt:variant>
        <vt:lpstr>Именованные диапазоны</vt:lpstr>
      </vt:variant>
      <vt:variant>
        <vt:i4>5</vt:i4>
      </vt:variant>
    </vt:vector>
  </HeadingPairs>
  <TitlesOfParts>
    <vt:vector size="8" baseType="lpstr">
      <vt:lpstr>Прайс-лист</vt:lpstr>
      <vt:lpstr>Инструкция и Глоссарий</vt:lpstr>
      <vt:lpstr>Инструкция</vt:lpstr>
      <vt:lpstr>ADDRESS</vt:lpstr>
      <vt:lpstr>Crit</vt:lpstr>
      <vt:lpstr>ID_TYPE</vt:lpstr>
      <vt:lpstr>LINES</vt:lpstr>
      <vt:lpstr>'Прайс-лист'!Область_печати</vt:lpstr>
    </vt:vector>
  </TitlesOfParts>
  <Manager>Новиков О.Е.</Manager>
  <Company>АСТ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Новинки-Допечатки</dc:title>
  <dc:subject>Прайс-лист на отпускаемую продукцию</dc:subject>
  <dc:creator>Заводская Е. А.</dc:creator>
  <cp:lastModifiedBy>Albina</cp:lastModifiedBy>
  <cp:lastPrinted>2009-11-16T19:10:04Z</cp:lastPrinted>
  <dcterms:created xsi:type="dcterms:W3CDTF">2008-10-30T10:27:03Z</dcterms:created>
  <dcterms:modified xsi:type="dcterms:W3CDTF">2025-12-12T07:18:51Z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NXPowerLiteLastOptimized">
    <vt:lpwstr>3537024</vt:lpwstr>
  </property>
  <property fmtid="{D5CDD505-2E9C-101B-9397-08002B2CF9AE}" pid="3" name="NXPowerLiteSettings">
    <vt:lpwstr>B74006B004C800</vt:lpwstr>
  </property>
  <property fmtid="{D5CDD505-2E9C-101B-9397-08002B2CF9AE}" pid="4" name="NXPowerLiteVersion">
    <vt:lpwstr>D5.0.6</vt:lpwstr>
  </property>
</Properties>
</file>